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 codeName="현재_통합_문서"/>
  <mc:AlternateContent xmlns:mc="http://schemas.openxmlformats.org/markup-compatibility/2006">
    <mc:Choice Requires="x15">
      <x15ac:absPath xmlns:x15ac="http://schemas.microsoft.com/office/spreadsheetml/2010/11/ac" url="Z:\HDD1\01. 주최전시\GreenEnerTEC(인천환경전)\2024\03. 마케팅 자료\02. 신청서\"/>
    </mc:Choice>
  </mc:AlternateContent>
  <xr:revisionPtr revIDLastSave="0" documentId="13_ncr:1_{B371F241-17D0-4279-8B44-3B9D2593634F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전시회참가신청서" sheetId="2" r:id="rId1"/>
    <sheet name="인보이스" sheetId="4" state="hidden" r:id="rId2"/>
  </sheets>
  <definedNames>
    <definedName name="_xlnm.Print_Area" localSheetId="1">인보이스!$A$1:$I$47</definedName>
    <definedName name="_xlnm.Print_Area" localSheetId="0">전시회참가신청서!$A$1:$J$92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" l="1"/>
  <c r="G91" i="2"/>
  <c r="G39" i="2"/>
  <c r="G38" i="2"/>
  <c r="F89" i="2"/>
  <c r="H27" i="2" l="1"/>
  <c r="H26" i="2"/>
  <c r="H25" i="2"/>
  <c r="H29" i="2" l="1"/>
  <c r="G32" i="2"/>
  <c r="H30" i="2"/>
  <c r="H28" i="2"/>
  <c r="N29" i="2"/>
  <c r="G90" i="2"/>
  <c r="G33" i="2" l="1"/>
  <c r="G32" i="4"/>
  <c r="G33" i="4"/>
  <c r="G34" i="4"/>
  <c r="G31" i="4"/>
  <c r="D19" i="4"/>
  <c r="G34" i="2" l="1"/>
  <c r="G35" i="2" s="1"/>
  <c r="D20" i="4"/>
  <c r="D18" i="4"/>
  <c r="D14" i="4" l="1"/>
  <c r="D13" i="4"/>
  <c r="D12" i="4"/>
  <c r="G35" i="4"/>
  <c r="C40" i="4" l="1"/>
  <c r="E7" i="4" l="1"/>
  <c r="E6" i="4"/>
  <c r="E5" i="4"/>
  <c r="C7" i="4"/>
  <c r="C5" i="4"/>
  <c r="G20" i="4" l="1"/>
  <c r="G14" i="4"/>
  <c r="G13" i="4"/>
  <c r="G21" i="4" l="1"/>
  <c r="G22" i="4"/>
  <c r="G15" i="4"/>
  <c r="G19" i="4"/>
  <c r="G12" i="4"/>
  <c r="G18" i="4"/>
  <c r="G16" i="4" l="1"/>
  <c r="G23" i="4"/>
  <c r="G25" i="4" l="1"/>
  <c r="G38" i="4" s="1"/>
  <c r="G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조지선</author>
    <author>User</author>
  </authors>
  <commentList>
    <comment ref="F25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신청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수량을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입력하시면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  <comment ref="I39" authorId="1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회사 법인인감 또는 대표자 싸인 *필수* 기입!
방법 1 : [셀선택]-[삽입]-[그림]- 인감 or 싸인 삽입
방법 2 : 인쇄 후 인감 도장 또는 싸인 후 스캔본(pdf) 제출</t>
        </r>
      </text>
    </comment>
    <comment ref="I91" authorId="1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회사 법인인감 또는 대표자 싸인 *필수* 기입!
방법 1 : [셀선택]-[삽입]-[그림]- 인감 or 싸인 삽입
방법 2 : 인쇄 후 인감 도장 또는 싸인 후 스캔본(pdf) 제출</t>
        </r>
      </text>
    </comment>
  </commentList>
</comments>
</file>

<file path=xl/sharedStrings.xml><?xml version="1.0" encoding="utf-8"?>
<sst xmlns="http://schemas.openxmlformats.org/spreadsheetml/2006/main" count="135" uniqueCount="119">
  <si>
    <t>회사명</t>
    <phoneticPr fontId="1" type="noConversion"/>
  </si>
  <si>
    <t>전시품목</t>
    <phoneticPr fontId="1" type="noConversion"/>
  </si>
  <si>
    <t>E-Mail</t>
    <phoneticPr fontId="1" type="noConversion"/>
  </si>
  <si>
    <t>구 분</t>
  </si>
  <si>
    <t>단 가</t>
  </si>
  <si>
    <t>신청금액</t>
    <phoneticPr fontId="1" type="noConversion"/>
  </si>
  <si>
    <t>대표자 :</t>
    <phoneticPr fontId="1" type="noConversion"/>
  </si>
  <si>
    <t>-납부시 필히 회사/기관명 표기</t>
    <phoneticPr fontId="1" type="noConversion"/>
  </si>
  <si>
    <t>1. 계약서 상의 전시품과 상이한 상품을 전시하는 경우 주최자는 전시품을 철거할 수 있으며 이의를 제기하지 못합니다. (참가비 반환 불가)</t>
    <phoneticPr fontId="1" type="noConversion"/>
  </si>
  <si>
    <t xml:space="preserve"> (9㎡/부스)</t>
  </si>
  <si>
    <t xml:space="preserve"> (9㎡/부스)</t>
    <phoneticPr fontId="1" type="noConversion"/>
  </si>
  <si>
    <t>원</t>
    <phoneticPr fontId="1" type="noConversion"/>
  </si>
  <si>
    <t>신청내역</t>
    <phoneticPr fontId="1" type="noConversion"/>
  </si>
  <si>
    <t>조기신청</t>
    <phoneticPr fontId="1" type="noConversion"/>
  </si>
  <si>
    <t>대표자</t>
    <phoneticPr fontId="1" type="noConversion"/>
  </si>
  <si>
    <t>회사명 :</t>
    <phoneticPr fontId="1" type="noConversion"/>
  </si>
  <si>
    <t>2. 계약금 입금과 동시에 본 신청서는 참가 계약의 효력을 갖습니다.</t>
    <phoneticPr fontId="1" type="noConversion"/>
  </si>
  <si>
    <t>3. 법적으로 소송중인 제품은 출품을 금지합니다.</t>
    <phoneticPr fontId="1" type="noConversion"/>
  </si>
  <si>
    <t>본인은 위 내용을 확인하였으며, 위와 같이 개인정보를 수집 및 이용하는 것에 동의합니다.</t>
    <phoneticPr fontId="1" type="noConversion"/>
  </si>
  <si>
    <t xml:space="preserve">Fax  </t>
    <phoneticPr fontId="22" type="noConversion"/>
  </si>
  <si>
    <t>02-3453-2117</t>
    <phoneticPr fontId="22" type="noConversion"/>
  </si>
  <si>
    <t>02-3453-4445</t>
    <phoneticPr fontId="22" type="noConversion"/>
  </si>
  <si>
    <t>E-Mail</t>
    <phoneticPr fontId="1" type="noConversion"/>
  </si>
  <si>
    <t>VIETBABY HCMC</t>
    <phoneticPr fontId="22" type="noConversion"/>
  </si>
  <si>
    <t>140-010-761257</t>
    <phoneticPr fontId="1" type="noConversion"/>
  </si>
  <si>
    <t>T  E  L</t>
  </si>
  <si>
    <r>
      <t xml:space="preserve">INVOICE </t>
    </r>
    <r>
      <rPr>
        <u/>
        <sz val="18"/>
        <rFont val="고딕"/>
        <family val="3"/>
        <charset val="129"/>
      </rPr>
      <t>요금</t>
    </r>
    <r>
      <rPr>
        <u/>
        <sz val="18"/>
        <rFont val="Arial"/>
        <family val="2"/>
      </rPr>
      <t>  </t>
    </r>
    <r>
      <rPr>
        <u/>
        <sz val="18"/>
        <rFont val="고딕"/>
        <family val="3"/>
        <charset val="129"/>
      </rPr>
      <t>청구서</t>
    </r>
    <phoneticPr fontId="22" type="noConversion"/>
  </si>
  <si>
    <r>
      <rPr>
        <sz val="9"/>
        <rFont val="고딕"/>
        <family val="3"/>
        <charset val="129"/>
      </rPr>
      <t>상호명</t>
    </r>
  </si>
  <si>
    <r>
      <rPr>
        <sz val="9"/>
        <rFont val="고딕"/>
        <family val="3"/>
        <charset val="129"/>
      </rPr>
      <t>사업자번호</t>
    </r>
  </si>
  <si>
    <r>
      <rPr>
        <sz val="9"/>
        <rFont val="고딕"/>
        <family val="3"/>
        <charset val="129"/>
      </rPr>
      <t>수신자</t>
    </r>
  </si>
  <si>
    <r>
      <rPr>
        <sz val="9"/>
        <rFont val="고딕"/>
        <family val="3"/>
        <charset val="129"/>
      </rPr>
      <t>청구내역</t>
    </r>
  </si>
  <si>
    <r>
      <rPr>
        <sz val="9"/>
        <rFont val="고딕"/>
        <family val="3"/>
        <charset val="129"/>
      </rPr>
      <t>수량</t>
    </r>
  </si>
  <si>
    <r>
      <rPr>
        <sz val="9"/>
        <rFont val="고딕"/>
        <family val="3"/>
        <charset val="129"/>
      </rPr>
      <t>단가</t>
    </r>
  </si>
  <si>
    <r>
      <rPr>
        <sz val="9"/>
        <rFont val="고딕"/>
        <family val="3"/>
        <charset val="129"/>
      </rPr>
      <t>금액</t>
    </r>
  </si>
  <si>
    <r>
      <rPr>
        <sz val="9"/>
        <color rgb="FF000000"/>
        <rFont val="고딕"/>
        <family val="3"/>
        <charset val="129"/>
      </rPr>
      <t>소계</t>
    </r>
    <phoneticPr fontId="1" type="noConversion"/>
  </si>
  <si>
    <r>
      <rPr>
        <sz val="9"/>
        <rFont val="고딕"/>
        <family val="3"/>
        <charset val="129"/>
      </rPr>
      <t>총계</t>
    </r>
    <phoneticPr fontId="1" type="noConversion"/>
  </si>
  <si>
    <r>
      <rPr>
        <sz val="9"/>
        <rFont val="고딕"/>
        <family val="3"/>
        <charset val="129"/>
      </rPr>
      <t>계약금</t>
    </r>
    <phoneticPr fontId="1" type="noConversion"/>
  </si>
  <si>
    <r>
      <t>&lt;</t>
    </r>
    <r>
      <rPr>
        <sz val="10"/>
        <rFont val="고딕"/>
        <family val="3"/>
        <charset val="129"/>
      </rPr>
      <t>납부처</t>
    </r>
    <r>
      <rPr>
        <sz val="10"/>
        <rFont val="Arial"/>
        <family val="2"/>
      </rPr>
      <t>&gt;</t>
    </r>
  </si>
  <si>
    <r>
      <rPr>
        <sz val="14"/>
        <rFont val="고딕"/>
        <family val="3"/>
        <charset val="129"/>
      </rPr>
      <t>베트남</t>
    </r>
    <r>
      <rPr>
        <sz val="14"/>
        <rFont val="Arial"/>
        <family val="2"/>
      </rPr>
      <t xml:space="preserve">  </t>
    </r>
    <r>
      <rPr>
        <sz val="14"/>
        <rFont val="고딕"/>
        <family val="3"/>
        <charset val="129"/>
      </rPr>
      <t>호치민</t>
    </r>
    <r>
      <rPr>
        <sz val="14"/>
        <rFont val="Arial"/>
        <family val="2"/>
      </rPr>
      <t xml:space="preserve">  SECC, 2020.6.4  ~  2020.6.7</t>
    </r>
    <phoneticPr fontId="22" type="noConversion"/>
  </si>
  <si>
    <r>
      <rPr>
        <b/>
        <sz val="12"/>
        <color rgb="FF000000"/>
        <rFont val="고딕"/>
        <family val="3"/>
        <charset val="129"/>
      </rPr>
      <t>전시회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고딕"/>
        <family val="3"/>
        <charset val="129"/>
      </rPr>
      <t>참가비</t>
    </r>
    <phoneticPr fontId="1" type="noConversion"/>
  </si>
  <si>
    <r>
      <rPr>
        <sz val="9"/>
        <rFont val="고딕"/>
        <family val="3"/>
        <charset val="129"/>
      </rPr>
      <t>호치민</t>
    </r>
    <r>
      <rPr>
        <sz val="9"/>
        <rFont val="Arial"/>
        <family val="2"/>
      </rPr>
      <t xml:space="preserve"> </t>
    </r>
    <r>
      <rPr>
        <sz val="9"/>
        <rFont val="고딕"/>
        <family val="3"/>
        <charset val="129"/>
      </rPr>
      <t>독립부스</t>
    </r>
    <phoneticPr fontId="1" type="noConversion"/>
  </si>
  <si>
    <r>
      <rPr>
        <sz val="9"/>
        <rFont val="고딕"/>
        <family val="3"/>
        <charset val="129"/>
      </rPr>
      <t>호치민</t>
    </r>
    <r>
      <rPr>
        <sz val="9"/>
        <rFont val="Arial"/>
        <family val="2"/>
      </rPr>
      <t xml:space="preserve"> </t>
    </r>
    <r>
      <rPr>
        <sz val="9"/>
        <rFont val="고딕"/>
        <family val="3"/>
        <charset val="129"/>
      </rPr>
      <t>조립부스</t>
    </r>
    <phoneticPr fontId="1" type="noConversion"/>
  </si>
  <si>
    <r>
      <rPr>
        <sz val="9"/>
        <rFont val="고딕"/>
        <family val="3"/>
        <charset val="129"/>
      </rPr>
      <t>호치민</t>
    </r>
    <r>
      <rPr>
        <sz val="9"/>
        <rFont val="Arial"/>
        <family val="2"/>
      </rPr>
      <t xml:space="preserve"> </t>
    </r>
    <r>
      <rPr>
        <sz val="9"/>
        <rFont val="고딕"/>
        <family val="3"/>
        <charset val="129"/>
      </rPr>
      <t>프리미엄부스</t>
    </r>
    <phoneticPr fontId="1" type="noConversion"/>
  </si>
  <si>
    <r>
      <rPr>
        <sz val="9"/>
        <rFont val="고딕"/>
        <family val="3"/>
        <charset val="129"/>
      </rPr>
      <t>하노이</t>
    </r>
    <r>
      <rPr>
        <sz val="9"/>
        <rFont val="Arial"/>
        <family val="2"/>
      </rPr>
      <t xml:space="preserve"> </t>
    </r>
    <r>
      <rPr>
        <sz val="9"/>
        <rFont val="고딕"/>
        <family val="3"/>
        <charset val="129"/>
      </rPr>
      <t>독립부스</t>
    </r>
  </si>
  <si>
    <r>
      <rPr>
        <sz val="9"/>
        <rFont val="고딕"/>
        <family val="3"/>
        <charset val="129"/>
      </rPr>
      <t>하노이</t>
    </r>
    <r>
      <rPr>
        <sz val="9"/>
        <rFont val="Arial"/>
        <family val="2"/>
      </rPr>
      <t xml:space="preserve"> </t>
    </r>
    <r>
      <rPr>
        <sz val="9"/>
        <rFont val="고딕"/>
        <family val="3"/>
        <charset val="129"/>
      </rPr>
      <t>조립부스</t>
    </r>
  </si>
  <si>
    <r>
      <rPr>
        <sz val="9"/>
        <rFont val="고딕"/>
        <family val="3"/>
        <charset val="129"/>
      </rPr>
      <t>하노이</t>
    </r>
    <r>
      <rPr>
        <sz val="9"/>
        <rFont val="Arial"/>
        <family val="2"/>
      </rPr>
      <t xml:space="preserve"> </t>
    </r>
    <r>
      <rPr>
        <sz val="9"/>
        <rFont val="고딕"/>
        <family val="3"/>
        <charset val="129"/>
      </rPr>
      <t>프리미엄부스</t>
    </r>
  </si>
  <si>
    <r>
      <rPr>
        <b/>
        <sz val="12"/>
        <color rgb="FF000000"/>
        <rFont val="고딕"/>
        <family val="3"/>
        <charset val="129"/>
      </rPr>
      <t>서비스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고딕"/>
        <family val="3"/>
        <charset val="129"/>
      </rPr>
      <t>신청내역</t>
    </r>
    <phoneticPr fontId="1" type="noConversion"/>
  </si>
  <si>
    <r>
      <rPr>
        <sz val="9"/>
        <rFont val="고딕"/>
        <family val="3"/>
        <charset val="129"/>
      </rPr>
      <t>서비스명</t>
    </r>
    <phoneticPr fontId="1" type="noConversion"/>
  </si>
  <si>
    <r>
      <rPr>
        <sz val="9"/>
        <color rgb="FF000000"/>
        <rFont val="고딕"/>
        <family val="3"/>
        <charset val="129"/>
      </rPr>
      <t>서비스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고딕"/>
        <family val="3"/>
        <charset val="129"/>
      </rPr>
      <t>요금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고딕"/>
        <family val="3"/>
        <charset val="129"/>
      </rPr>
      <t>소계</t>
    </r>
    <phoneticPr fontId="1" type="noConversion"/>
  </si>
  <si>
    <r>
      <rPr>
        <sz val="10"/>
        <rFont val="고딕"/>
        <family val="3"/>
        <charset val="129"/>
      </rPr>
      <t>납기일</t>
    </r>
  </si>
  <si>
    <r>
      <rPr>
        <sz val="10"/>
        <rFont val="고딕"/>
        <family val="3"/>
        <charset val="129"/>
      </rPr>
      <t>결제은행</t>
    </r>
  </si>
  <si>
    <r>
      <rPr>
        <sz val="10"/>
        <rFont val="고딕"/>
        <family val="3"/>
        <charset val="129"/>
      </rPr>
      <t>신한</t>
    </r>
  </si>
  <si>
    <r>
      <rPr>
        <sz val="10"/>
        <rFont val="고딕"/>
        <family val="3"/>
        <charset val="129"/>
      </rPr>
      <t>문의처</t>
    </r>
  </si>
  <si>
    <r>
      <rPr>
        <sz val="10"/>
        <rFont val="고딕"/>
        <family val="3"/>
        <charset val="129"/>
      </rPr>
      <t>전화</t>
    </r>
    <phoneticPr fontId="22" type="noConversion"/>
  </si>
  <si>
    <r>
      <rPr>
        <sz val="10"/>
        <rFont val="고딕"/>
        <family val="3"/>
        <charset val="129"/>
      </rPr>
      <t>결제계좌</t>
    </r>
  </si>
  <si>
    <r>
      <rPr>
        <sz val="10"/>
        <rFont val="고딕"/>
        <family val="3"/>
        <charset val="129"/>
      </rPr>
      <t>예금주</t>
    </r>
  </si>
  <si>
    <r>
      <rPr>
        <sz val="10"/>
        <rFont val="고딕"/>
        <family val="3"/>
        <charset val="129"/>
      </rPr>
      <t>㈜세계전람</t>
    </r>
    <r>
      <rPr>
        <sz val="10"/>
        <rFont val="Arial"/>
        <family val="2"/>
      </rPr>
      <t xml:space="preserve">  </t>
    </r>
    <r>
      <rPr>
        <sz val="10"/>
        <rFont val="고딕"/>
        <family val="3"/>
        <charset val="129"/>
      </rPr>
      <t>조민제</t>
    </r>
  </si>
  <si>
    <r>
      <rPr>
        <sz val="9"/>
        <rFont val="고딕"/>
        <family val="3"/>
        <charset val="129"/>
      </rPr>
      <t>프로모션</t>
    </r>
    <r>
      <rPr>
        <sz val="9"/>
        <rFont val="Arial"/>
        <family val="2"/>
      </rPr>
      <t xml:space="preserve"> </t>
    </r>
    <r>
      <rPr>
        <sz val="9"/>
        <rFont val="고딕"/>
        <family val="3"/>
        <charset val="129"/>
      </rPr>
      <t>할인</t>
    </r>
    <phoneticPr fontId="1" type="noConversion"/>
  </si>
  <si>
    <r>
      <rPr>
        <sz val="9"/>
        <rFont val="돋움"/>
        <family val="3"/>
        <charset val="129"/>
      </rPr>
      <t>호치민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조기신청할인</t>
    </r>
    <phoneticPr fontId="1" type="noConversion"/>
  </si>
  <si>
    <r>
      <rPr>
        <sz val="9"/>
        <rFont val="돋움"/>
        <family val="3"/>
        <charset val="129"/>
      </rPr>
      <t>하노이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조기신청할인</t>
    </r>
    <phoneticPr fontId="1" type="noConversion"/>
  </si>
  <si>
    <t>동시참가 할인</t>
    <phoneticPr fontId="1" type="noConversion"/>
  </si>
  <si>
    <r>
      <rPr>
        <sz val="10"/>
        <color rgb="FF000000"/>
        <rFont val="돋움"/>
        <family val="3"/>
        <charset val="129"/>
      </rPr>
      <t>☞호치민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계약금</t>
    </r>
    <r>
      <rPr>
        <sz val="10"/>
        <color rgb="FF000000"/>
        <rFont val="Arial"/>
        <family val="2"/>
      </rPr>
      <t xml:space="preserve"> 50% </t>
    </r>
    <r>
      <rPr>
        <sz val="10"/>
        <color rgb="FF000000"/>
        <rFont val="돋움"/>
        <family val="3"/>
        <charset val="129"/>
      </rPr>
      <t>하노이</t>
    </r>
    <r>
      <rPr>
        <sz val="10"/>
        <color rgb="FF000000"/>
        <rFont val="Arial"/>
        <family val="2"/>
      </rPr>
      <t xml:space="preserve"> 20%</t>
    </r>
    <phoneticPr fontId="1" type="noConversion"/>
  </si>
  <si>
    <t>계약금 및 기 납부액</t>
    <phoneticPr fontId="1" type="noConversion"/>
  </si>
  <si>
    <t>미납금</t>
    <phoneticPr fontId="1" type="noConversion"/>
  </si>
  <si>
    <t>■ 전시명</t>
    <phoneticPr fontId="1" type="noConversion"/>
  </si>
  <si>
    <t>대표전화</t>
    <phoneticPr fontId="1" type="noConversion"/>
  </si>
  <si>
    <t>팩스</t>
    <phoneticPr fontId="1" type="noConversion"/>
  </si>
  <si>
    <t>홈페이지</t>
    <phoneticPr fontId="1" type="noConversion"/>
  </si>
  <si>
    <t>기업구분</t>
    <phoneticPr fontId="1" type="noConversion"/>
  </si>
  <si>
    <t>소속국가</t>
    <phoneticPr fontId="1" type="noConversion"/>
  </si>
  <si>
    <t>사업자 
등록번호</t>
    <phoneticPr fontId="1" type="noConversion"/>
  </si>
  <si>
    <t>사업자등록증상호</t>
    <phoneticPr fontId="1" type="noConversion"/>
  </si>
  <si>
    <t>직위</t>
    <phoneticPr fontId="1" type="noConversion"/>
  </si>
  <si>
    <t xml:space="preserve">  세금계산서 
담당자</t>
    <phoneticPr fontId="1" type="noConversion"/>
  </si>
  <si>
    <t>성명</t>
    <phoneticPr fontId="1" type="noConversion"/>
  </si>
  <si>
    <t>휴대폰</t>
    <phoneticPr fontId="1" type="noConversion"/>
  </si>
  <si>
    <t>전시
담당자</t>
    <phoneticPr fontId="1" type="noConversion"/>
  </si>
  <si>
    <t>■ 참가비</t>
    <phoneticPr fontId="1" type="noConversion"/>
  </si>
  <si>
    <t>개인정보 이용/취급방안</t>
    <phoneticPr fontId="1" type="noConversion"/>
  </si>
  <si>
    <t>(인)</t>
    <phoneticPr fontId="1" type="noConversion"/>
  </si>
  <si>
    <t>총   계:</t>
    <phoneticPr fontId="1" type="noConversion"/>
  </si>
  <si>
    <t>정상가:</t>
    <phoneticPr fontId="1" type="noConversion"/>
  </si>
  <si>
    <t>할인액:</t>
    <phoneticPr fontId="1" type="noConversion"/>
  </si>
  <si>
    <t>구분</t>
    <phoneticPr fontId="1" type="noConversion"/>
  </si>
  <si>
    <t>프로모션</t>
    <phoneticPr fontId="1" type="noConversion"/>
  </si>
  <si>
    <t>재참가</t>
    <phoneticPr fontId="1" type="noConversion"/>
  </si>
  <si>
    <t>프리미엄</t>
    <phoneticPr fontId="1" type="noConversion"/>
  </si>
  <si>
    <t>체크여부</t>
    <phoneticPr fontId="1" type="noConversion"/>
  </si>
  <si>
    <t>할인값</t>
    <phoneticPr fontId="1" type="noConversion"/>
  </si>
  <si>
    <t>(인)</t>
    <phoneticPr fontId="1" type="noConversion"/>
  </si>
  <si>
    <t>인천소재기업</t>
    <phoneticPr fontId="1" type="noConversion"/>
  </si>
  <si>
    <t>할인값</t>
    <phoneticPr fontId="1" type="noConversion"/>
  </si>
  <si>
    <t>■ 참가사 정보</t>
    <phoneticPr fontId="1" type="noConversion"/>
  </si>
  <si>
    <t>부서</t>
    <phoneticPr fontId="1" type="noConversion"/>
  </si>
  <si>
    <t>부서</t>
    <phoneticPr fontId="1" type="noConversion"/>
  </si>
  <si>
    <t>직위</t>
    <phoneticPr fontId="1" type="noConversion"/>
  </si>
  <si>
    <r>
      <t>■ 담당자정보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1" type="noConversion"/>
  </si>
  <si>
    <t>참가비</t>
    <phoneticPr fontId="1" type="noConversion"/>
  </si>
  <si>
    <t>부가세:</t>
    <phoneticPr fontId="1" type="noConversion"/>
  </si>
  <si>
    <t>(VAT별도)</t>
    <phoneticPr fontId="1" type="noConversion"/>
  </si>
  <si>
    <t>인천소재기업 (부스당 5% 할인 : 면적사용에 한해 할인)</t>
    <phoneticPr fontId="1" type="noConversion"/>
  </si>
  <si>
    <r>
      <rPr>
        <b/>
        <sz val="8"/>
        <color theme="1"/>
        <rFont val="맑은 고딕"/>
        <family val="3"/>
        <charset val="129"/>
        <scheme val="minor"/>
      </rPr>
      <t>제7조(주최자에 대한 정보 제공)</t>
    </r>
    <r>
      <rPr>
        <sz val="8"/>
        <color theme="1"/>
        <rFont val="맑은 고딕"/>
        <family val="3"/>
        <charset val="129"/>
        <scheme val="minor"/>
      </rPr>
      <t xml:space="preserve">
전시자는 주최자가 부스 내 장치 및 활동이 전시회 참가 규정에 부합되는지 여부를 파악할 수 있도록 전시품 및 전시장치물 시공에 관한 자료는 물론 전시회 홍보에 필요한 정보를 주최사에게 제공하여야 한다
</t>
    </r>
    <r>
      <rPr>
        <b/>
        <sz val="8"/>
        <color theme="1"/>
        <rFont val="맑은 고딕"/>
        <family val="3"/>
        <charset val="129"/>
        <scheme val="minor"/>
      </rPr>
      <t xml:space="preserve">
제8조 (보험 보안 및 안전) </t>
    </r>
    <r>
      <rPr>
        <sz val="8"/>
        <color theme="1"/>
        <rFont val="맑은 고딕"/>
        <family val="3"/>
        <charset val="129"/>
        <scheme val="minor"/>
      </rPr>
      <t xml:space="preserve">
전시자는 전시 기간은 물론, 설치 및 철거 기간 동안 모든 기재 및 전시품에 대하여 보험에 부보할 수 있다. 단, 도난, 파손, 분실 등이 우려되는 품목에 대하여 보험에 부보하여야 한다. 주최자는 전시자 및 참관객의 안전과 재산을 보호하기 위하여 전시장 경비를 운용하나, 전시자의 모든 물품의 도난, 파손, 분실 등에 대한 궁극적인 책임은 전시자가 부담한다. 전시장치의 모든 자재는 소방 및 안접법규에 따라 적절한 불연처리가 되어야 하며, 주최자는 필요시 시공 작업 및 제품 시연을 제한할 수 있다
</t>
    </r>
    <r>
      <rPr>
        <b/>
        <sz val="8"/>
        <color theme="1"/>
        <rFont val="맑은 고딕"/>
        <family val="3"/>
        <charset val="129"/>
        <scheme val="minor"/>
      </rPr>
      <t xml:space="preserve">제9조(전시 부스 활용) </t>
    </r>
    <r>
      <rPr>
        <sz val="8"/>
        <color theme="1"/>
        <rFont val="맑은 고딕"/>
        <family val="3"/>
        <charset val="129"/>
        <scheme val="minor"/>
      </rPr>
      <t xml:space="preserve">
전시자는 참가신청(계약)서에 명시한 전시품을 전시하고 상주 요원을 전시 부스에 배치하여야 한다. 전시자의 활동은 할당된 면적을 벗어날 수 없으며, 주최자는 전시회의 성격과 배치되는 전시품에 대하여 전시를 제한할 수 있으며, 주최자의 별도 허가 없이 전시장 내 판매행위는 일체 금지한다
</t>
    </r>
    <r>
      <rPr>
        <b/>
        <sz val="8"/>
        <color theme="1"/>
        <rFont val="맑은 고딕"/>
        <family val="3"/>
        <charset val="129"/>
        <scheme val="minor"/>
      </rPr>
      <t xml:space="preserve">
제10조(전시회 변경) </t>
    </r>
    <r>
      <rPr>
        <sz val="8"/>
        <color theme="1"/>
        <rFont val="맑은 고딕"/>
        <family val="3"/>
        <charset val="129"/>
        <scheme val="minor"/>
      </rPr>
      <t xml:space="preserve">
주최자가 전시회 개최를 취소하는 경우 주최자는 기 납입된 참가비 전액을 전시자에게 반환한다. 단, 위기상황이나 천재지변 등 주최자의 귀책 사유가 아닌 불가항력으로 전시회 개최일이 변경되거나 취소되는 경우에는 이를 반환하지 않는다. 이 경우 전시자는 주최자에게 보상을 청구할 수 없다.
</t>
    </r>
    <r>
      <rPr>
        <b/>
        <sz val="8"/>
        <color theme="1"/>
        <rFont val="맑은 고딕"/>
        <family val="3"/>
        <charset val="129"/>
        <scheme val="minor"/>
      </rPr>
      <t xml:space="preserve">
제11조(보충규정) </t>
    </r>
    <r>
      <rPr>
        <sz val="8"/>
        <color theme="1"/>
        <rFont val="맑은 고딕"/>
        <family val="3"/>
        <charset val="129"/>
        <scheme val="minor"/>
      </rPr>
      <t xml:space="preserve">
주최자는 필요한 경우 참가 규정 및 계약조건에 명시되지 않은 보충규정을 제정할 수 있으며, 전시자는 이를 준수하여야 한다. 전시자는 전시장의 제 규정을 준수하여야 한다.
</t>
    </r>
    <r>
      <rPr>
        <b/>
        <sz val="8"/>
        <color theme="1"/>
        <rFont val="맑은 고딕"/>
        <family val="3"/>
        <charset val="129"/>
        <scheme val="minor"/>
      </rPr>
      <t xml:space="preserve">제12조(분쟁해결) </t>
    </r>
    <r>
      <rPr>
        <sz val="8"/>
        <color theme="1"/>
        <rFont val="맑은 고딕"/>
        <family val="3"/>
        <charset val="129"/>
        <scheme val="minor"/>
      </rPr>
      <t xml:space="preserve">
본 참가 규정 및 계약조건에 관한 주최자와 전시자간에 발생하는 분쟁 및 기타 쌍방의 권리 및 의무에 관한 분쟁은 대한상사중재원에 따르며, 대한상사중재원에 의해 내려지는 판정은 최종적인 것으로 당사자 쌍방에 대하여 구속력을 가진다.
</t>
    </r>
    <phoneticPr fontId="1" type="noConversion"/>
  </si>
  <si>
    <t>테마구분</t>
    <phoneticPr fontId="1" type="noConversion"/>
  </si>
  <si>
    <t>독립부스(면적사용) : 2부스 이상</t>
    <phoneticPr fontId="1" type="noConversion"/>
  </si>
  <si>
    <t>조립부스</t>
    <phoneticPr fontId="1" type="noConversion"/>
  </si>
  <si>
    <t>프리미엄부스</t>
    <phoneticPr fontId="1" type="noConversion"/>
  </si>
  <si>
    <t>-유첨 : 사업자등록증 사본 1부</t>
    <phoneticPr fontId="1" type="noConversion"/>
  </si>
  <si>
    <t>(사업자등록증 별첨 必)</t>
    <phoneticPr fontId="1" type="noConversion"/>
  </si>
  <si>
    <t>-납부 후 문의처에 통보 요망 (문의처 : 02-565-0501)</t>
    <phoneticPr fontId="1" type="noConversion"/>
  </si>
  <si>
    <t>회사주소
(우편번호)</t>
    <phoneticPr fontId="1" type="noConversion"/>
  </si>
  <si>
    <t>납부처: 기업은행 633-024159-04-095 주식회사 지엠이지</t>
    <phoneticPr fontId="1" type="noConversion"/>
  </si>
  <si>
    <t>: 인천 그린에너텍 2024 (Incheon GreenEnerTEC 2024)</t>
    <phoneticPr fontId="1" type="noConversion"/>
  </si>
  <si>
    <t>재참가 할인 ( 부스당 5% 할인 / 2022환경산업&amp;탄소중립 컨퍼런스 or 2023그린에너지환경산업전 참가사)</t>
    <phoneticPr fontId="1" type="noConversion"/>
  </si>
  <si>
    <r>
      <rPr>
        <b/>
        <sz val="28"/>
        <rFont val="맑은 고딕"/>
        <family val="3"/>
        <charset val="129"/>
        <scheme val="minor"/>
      </rPr>
      <t>전시회 참가 신청서</t>
    </r>
    <r>
      <rPr>
        <b/>
        <sz val="30"/>
        <rFont val="맑은 고딕"/>
        <family val="3"/>
        <charset val="129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>인천 송도컨벤시아 2024년 10월 30일 ~ 11월 1일</t>
    </r>
    <phoneticPr fontId="1" type="noConversion"/>
  </si>
  <si>
    <r>
      <rPr>
        <b/>
        <sz val="28"/>
        <rFont val="맑은 고딕"/>
        <family val="3"/>
        <charset val="129"/>
        <scheme val="minor"/>
      </rPr>
      <t>전시회 참가 규정</t>
    </r>
    <r>
      <rPr>
        <b/>
        <sz val="30"/>
        <rFont val="맑은 고딕"/>
        <family val="3"/>
        <charset val="129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>인천 송도컨벤시아 2024년 10월 30일 ~ 11월 1일</t>
    </r>
    <phoneticPr fontId="1" type="noConversion"/>
  </si>
  <si>
    <t>조기신청 할인(~2024년 5월 31일까지 신청시 부스당 20% 할인 : 면적사용에 한해 할인)</t>
    <phoneticPr fontId="1" type="noConversion"/>
  </si>
  <si>
    <r>
      <rPr>
        <b/>
        <sz val="8"/>
        <color theme="1"/>
        <rFont val="맑은 고딕"/>
        <family val="3"/>
        <charset val="129"/>
        <scheme val="minor"/>
      </rPr>
      <t>제1조 (용어의 정의)</t>
    </r>
    <r>
      <rPr>
        <sz val="8"/>
        <color theme="1"/>
        <rFont val="맑은 고딕"/>
        <family val="3"/>
        <charset val="129"/>
        <scheme val="minor"/>
      </rPr>
      <t xml:space="preserve">
‘전시회’라 함은 인천송도컨벤시아에서 개최되는 "인천 그린에너텍 2024"을 말한다. ‘전시자’라 함은 본 전시회 참가를 위하여 참가신청(계약)서 제출과 함께 계약금을 납부한 회사, 조합 및 단체를 말한다. ‘주최자’라 함은 "인천광역시"이며 주관사는 "인천관광공사", "주식회사 지엠이지"을 말한다
</t>
    </r>
    <r>
      <rPr>
        <b/>
        <sz val="8"/>
        <color theme="1"/>
        <rFont val="맑은 고딕"/>
        <family val="3"/>
        <charset val="129"/>
        <scheme val="minor"/>
      </rPr>
      <t>제2조 (전시 부스 할당)</t>
    </r>
    <r>
      <rPr>
        <sz val="8"/>
        <color theme="1"/>
        <rFont val="맑은 고딕"/>
        <family val="3"/>
        <charset val="129"/>
        <scheme val="minor"/>
      </rPr>
      <t xml:space="preserve">
주최자는 신청 접수 순, 전시품목, 참가규모, 기타 합리적인 기준에 의거 전시장 내 각 업체의 위치를 배정한다. 주최자는 특별한 사정이 있는 경우, 전시회 준비 기간 이전이면 언제든지 전시자에게 할당된 전시 부스 위치를 변경할 수 있으며, 이 같은 변경은 주최자의 재량으로 전시자는 동 변경의 결과에 대한 보상을 청구할 수 없다
</t>
    </r>
    <r>
      <rPr>
        <b/>
        <sz val="8"/>
        <color theme="1"/>
        <rFont val="맑은 고딕"/>
        <family val="3"/>
        <charset val="129"/>
        <scheme val="minor"/>
      </rPr>
      <t xml:space="preserve">제3조 (참가비 납부 절차) </t>
    </r>
    <r>
      <rPr>
        <sz val="8"/>
        <color theme="1"/>
        <rFont val="맑은 고딕"/>
        <family val="3"/>
        <charset val="129"/>
        <scheme val="minor"/>
      </rPr>
      <t xml:space="preserve">
참가신청(계약)서는 "주식회사 지엠이지"으로 제출하여야 하며, 이와 동시에 참가비의 50%를 계약금으로 납부하여야한다. 잔금 및 부대시설 신청 비용은 전시회 개막 한 달 전까지 신청서 및 인보이스에 명기된 계좌로 납부한다.
</t>
    </r>
    <r>
      <rPr>
        <b/>
        <sz val="8"/>
        <color theme="1"/>
        <rFont val="맑은 고딕"/>
        <family val="3"/>
        <charset val="129"/>
        <scheme val="minor"/>
      </rPr>
      <t xml:space="preserve">
제4조 (참가신청 계약해지) </t>
    </r>
    <r>
      <rPr>
        <sz val="8"/>
        <color theme="1"/>
        <rFont val="맑은 고딕"/>
        <family val="3"/>
        <charset val="129"/>
        <scheme val="minor"/>
      </rPr>
      <t xml:space="preserve">
전시자가 참가비를 기한 내 납부하지 않을 경우 또는 주최자가 정한 전시회 운영규칙에 위배되는 상황이 발생할 경우, 주최자는 일방적으로 참가신청(계약)을 해지할 수 있으며, 이 경우 기 납입된 참가비는 반환하지 않는다
</t>
    </r>
    <r>
      <rPr>
        <b/>
        <sz val="8"/>
        <color theme="1"/>
        <rFont val="맑은 고딕"/>
        <family val="3"/>
        <charset val="129"/>
        <scheme val="minor"/>
      </rPr>
      <t xml:space="preserve">
제5조 (참가취소 및 규모축소 위약금)</t>
    </r>
    <r>
      <rPr>
        <sz val="8"/>
        <color theme="1"/>
        <rFont val="맑은 고딕"/>
        <family val="3"/>
        <charset val="129"/>
        <scheme val="minor"/>
      </rPr>
      <t xml:space="preserve"> 
전시자가 참가신청(계약)서 제출 후 신청한 전시 부스 일부 또는 전체를 취소하는 경우 다음에 정한 위약금 상당액을 사용취소 후 15일 이내에 주식회사 지엠이지에 지불하여야 한다. 단, 기 납입된 참가비는 동 위약금으로 차감하며 부족 시 추가납입을 하고 잉여 시 반환한다.
• 전시회 개최 61일 전까지 : 참가비의 50% X 취소면적 / 신청면적
• 전시회 개최 60일 전부터 31일  전까지 : 참가비의 80% X 취소면적 / 신청면적
• 전시회 개최 30일 전부터 개최일까지 : 참가비의 100% X 취소면적 / 신청면적   
</t>
    </r>
    <r>
      <rPr>
        <b/>
        <sz val="8"/>
        <color theme="1"/>
        <rFont val="맑은 고딕"/>
        <family val="3"/>
        <charset val="129"/>
        <scheme val="minor"/>
      </rPr>
      <t xml:space="preserve">
제6조 (부스 설치 및 철거) </t>
    </r>
    <r>
      <rPr>
        <sz val="8"/>
        <color theme="1"/>
        <rFont val="맑은 고딕"/>
        <family val="3"/>
        <charset val="129"/>
        <scheme val="minor"/>
      </rPr>
      <t xml:space="preserve">
설치 및 철거는 주최자가 규정한 기간 내에 완료되어야 하며, 전시자는 지연에 따른 손실이나 전시장에 대한 손상에 대하여 주최자에게 보상하여야 한다
</t>
    </r>
    <phoneticPr fontId="1" type="noConversion"/>
  </si>
  <si>
    <t xml:space="preserve">
주식회사 지엠이지는 개인정보 보호법에 따라 이용자의 개인정보 보호 및 권익을 보호하고 개인정보와 관련한 이용자의 고충을 원활하게 처리할 수 있도록 다음과 같은 처리방침을 두고 있습니다. 주식회사 지엠이지는 개인정보를 다음의 목적 이외에는 사용되지 않으며 이용목적이 변경될 시 사전등의를 구할 예정입니다.
     가. 수집/이용 목적
         -전시회의 원활한 진행을 위하여 각종 고지 통지 등을 목적으로 개인정보를 처리합니다.
         -산업통상자원부가 운영하는 국제전시회 인증제도의 일환으로, 본 전시회 참가확인을 위한 성명과 연락처가 '한국전시산업진흥회'에 제공될 수 있습니다.
     나. 수집/이용 항목 - 회사명, 성명, 전화번호, 주소, 이메일 주소
     다. 개인정보 보유 및 이용기간 
         -계약 또는 청약 철회 등에 관한 기록은 해당법령에 따라 5 년간 보관합니다.
         -단, 기타 법령에 따로 청하는 경우 해당기간까지 보관</t>
    <phoneticPr fontId="1" type="noConversion"/>
  </si>
  <si>
    <t>신청서 접수: greenenertec@gmeg.kr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</si>
</sst>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₩&quot;#,##0;[Red]\-&quot;₩&quot;#,##0"/>
    <numFmt numFmtId="41" formatCode="_-* #,##0_-;\-* #,##0_-;_-* &quot;-&quot;_-;_-@_-"/>
    <numFmt numFmtId="176" formatCode="&quot;₩&quot;#,##0_);[Red]\(&quot;₩&quot;#,##0\)"/>
    <numFmt numFmtId="177" formatCode="[$-F800]dddd\,\ mmmm\ dd\,\ yyyy"/>
    <numFmt numFmtId="178" formatCode="#,###&quot;원&quot;"/>
    <numFmt numFmtId="179" formatCode="#,##0_);[Red]\(#,##0\)"/>
  </numFmts>
  <fonts count="5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58585B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6"/>
      <color rgb="FF58585B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sz val="12"/>
      <color theme="1"/>
      <name val="Century Gothic"/>
      <family val="2"/>
    </font>
    <font>
      <b/>
      <sz val="3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sz val="10"/>
      <color rgb="FF000000"/>
      <name val="Times New Roman"/>
      <family val="1"/>
    </font>
    <font>
      <sz val="8"/>
      <name val="돋움"/>
      <family val="3"/>
      <charset val="129"/>
    </font>
    <font>
      <u/>
      <sz val="10"/>
      <color theme="10"/>
      <name val="Times New Roman"/>
      <family val="1"/>
    </font>
    <font>
      <sz val="9"/>
      <name val="돋움"/>
      <family val="3"/>
      <charset val="129"/>
    </font>
    <font>
      <sz val="10"/>
      <color rgb="FF000000"/>
      <name val="돋움"/>
      <family val="3"/>
      <charset val="129"/>
    </font>
    <font>
      <u/>
      <sz val="18"/>
      <name val="고딕"/>
      <family val="3"/>
      <charset val="129"/>
    </font>
    <font>
      <sz val="14"/>
      <name val="고딕"/>
      <family val="3"/>
      <charset val="129"/>
    </font>
    <font>
      <sz val="9"/>
      <name val="고딕"/>
      <family val="3"/>
      <charset val="129"/>
    </font>
    <font>
      <sz val="10"/>
      <name val="고딕"/>
      <family val="3"/>
      <charset val="129"/>
    </font>
    <font>
      <sz val="9"/>
      <color rgb="FF000000"/>
      <name val="고딕"/>
      <family val="3"/>
      <charset val="129"/>
    </font>
    <font>
      <sz val="10"/>
      <color rgb="FF000000"/>
      <name val="Arial"/>
      <family val="2"/>
    </font>
    <font>
      <u/>
      <sz val="18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고딕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28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4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2E3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EBEB"/>
      </patternFill>
    </fill>
    <fill>
      <patternFill patternType="solid">
        <fgColor rgb="FFA3D4E1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5" fillId="0" borderId="0"/>
    <xf numFmtId="0" fontId="21" fillId="0" borderId="0"/>
    <xf numFmtId="0" fontId="23" fillId="0" borderId="0" applyNumberFormat="0" applyFill="0" applyBorder="0" applyAlignment="0" applyProtection="0"/>
  </cellStyleXfs>
  <cellXfs count="224">
    <xf numFmtId="0" fontId="0" fillId="0" borderId="0" xfId="0">
      <alignment vertical="center"/>
    </xf>
    <xf numFmtId="0" fontId="31" fillId="0" borderId="0" xfId="3" applyFont="1" applyAlignment="1">
      <alignment horizontal="left" vertical="top"/>
    </xf>
    <xf numFmtId="0" fontId="31" fillId="0" borderId="0" xfId="3" applyFont="1" applyAlignment="1">
      <alignment horizontal="left" vertical="center"/>
    </xf>
    <xf numFmtId="0" fontId="32" fillId="0" borderId="0" xfId="3" applyFont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34" fillId="6" borderId="1" xfId="3" applyFont="1" applyFill="1" applyBorder="1" applyAlignment="1">
      <alignment horizontal="center" vertical="center" wrapText="1"/>
    </xf>
    <xf numFmtId="0" fontId="36" fillId="0" borderId="0" xfId="3" applyFont="1" applyAlignment="1">
      <alignment horizontal="center" vertical="center" wrapText="1"/>
    </xf>
    <xf numFmtId="0" fontId="36" fillId="0" borderId="1" xfId="3" applyFont="1" applyBorder="1" applyAlignment="1">
      <alignment horizontal="center" vertical="center" wrapText="1"/>
    </xf>
    <xf numFmtId="0" fontId="34" fillId="0" borderId="0" xfId="3" applyFont="1" applyAlignment="1">
      <alignment horizontal="center" vertical="center" wrapText="1"/>
    </xf>
    <xf numFmtId="0" fontId="31" fillId="0" borderId="18" xfId="3" applyFont="1" applyBorder="1" applyAlignment="1">
      <alignment horizontal="left" vertical="center"/>
    </xf>
    <xf numFmtId="3" fontId="38" fillId="0" borderId="0" xfId="3" applyNumberFormat="1" applyFont="1" applyAlignment="1">
      <alignment horizontal="center" vertical="center" shrinkToFit="1"/>
    </xf>
    <xf numFmtId="3" fontId="39" fillId="0" borderId="0" xfId="3" applyNumberFormat="1" applyFont="1" applyAlignment="1">
      <alignment horizontal="center" vertical="center" shrinkToFit="1"/>
    </xf>
    <xf numFmtId="0" fontId="31" fillId="0" borderId="0" xfId="3" applyFont="1" applyAlignment="1">
      <alignment horizontal="left" vertical="center" wrapText="1"/>
    </xf>
    <xf numFmtId="176" fontId="40" fillId="0" borderId="0" xfId="3" applyNumberFormat="1" applyFont="1" applyAlignment="1">
      <alignment horizontal="center" vertical="center" wrapText="1"/>
    </xf>
    <xf numFmtId="0" fontId="41" fillId="0" borderId="0" xfId="3" applyFont="1" applyAlignment="1">
      <alignment horizontal="left" vertical="center"/>
    </xf>
    <xf numFmtId="176" fontId="38" fillId="0" borderId="1" xfId="3" applyNumberFormat="1" applyFont="1" applyBorder="1" applyAlignment="1">
      <alignment horizontal="center" vertical="center" shrinkToFit="1"/>
    </xf>
    <xf numFmtId="176" fontId="38" fillId="0" borderId="0" xfId="3" applyNumberFormat="1" applyFont="1" applyAlignment="1">
      <alignment horizontal="center" vertical="center" shrinkToFit="1"/>
    </xf>
    <xf numFmtId="41" fontId="38" fillId="0" borderId="1" xfId="1" applyFont="1" applyFill="1" applyBorder="1" applyAlignment="1">
      <alignment horizontal="center" vertical="center" shrinkToFit="1"/>
    </xf>
    <xf numFmtId="176" fontId="31" fillId="0" borderId="0" xfId="3" applyNumberFormat="1" applyFont="1" applyAlignment="1">
      <alignment horizontal="left" vertical="center"/>
    </xf>
    <xf numFmtId="0" fontId="36" fillId="0" borderId="15" xfId="3" applyFont="1" applyBorder="1" applyAlignment="1">
      <alignment horizontal="center" vertical="center" wrapText="1"/>
    </xf>
    <xf numFmtId="0" fontId="36" fillId="0" borderId="13" xfId="3" applyFont="1" applyBorder="1" applyAlignment="1">
      <alignment horizontal="center" vertical="center" wrapText="1"/>
    </xf>
    <xf numFmtId="0" fontId="31" fillId="0" borderId="0" xfId="3" applyFont="1" applyAlignment="1">
      <alignment horizontal="center" vertical="center"/>
    </xf>
    <xf numFmtId="0" fontId="34" fillId="5" borderId="1" xfId="3" applyFont="1" applyFill="1" applyBorder="1" applyAlignment="1">
      <alignment horizontal="center" vertical="center" wrapText="1"/>
    </xf>
    <xf numFmtId="0" fontId="5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41" fontId="5" fillId="0" borderId="0" xfId="1" applyFont="1" applyProtection="1">
      <alignment vertical="center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78" fontId="10" fillId="0" borderId="0" xfId="1" applyNumberFormat="1" applyFont="1" applyBorder="1" applyAlignment="1" applyProtection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5" fillId="4" borderId="0" xfId="0" applyFont="1" applyFill="1" applyProtection="1">
      <alignment vertical="center"/>
      <protection locked="0"/>
    </xf>
    <xf numFmtId="176" fontId="5" fillId="5" borderId="1" xfId="0" applyNumberFormat="1" applyFont="1" applyFill="1" applyBorder="1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17" fillId="0" borderId="0" xfId="0" applyFont="1" applyAlignment="1"/>
    <xf numFmtId="0" fontId="47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49" fontId="5" fillId="0" borderId="0" xfId="0" applyNumberFormat="1" applyFont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Protection="1">
      <alignment vertical="center"/>
      <protection locked="0"/>
    </xf>
    <xf numFmtId="0" fontId="8" fillId="0" borderId="22" xfId="0" applyFont="1" applyBorder="1" applyProtection="1">
      <alignment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8" fillId="0" borderId="5" xfId="0" applyFont="1" applyBorder="1" applyProtection="1">
      <alignment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Border="1" applyAlignment="1" applyProtection="1">
      <alignment horizontal="center" vertical="center" shrinkToFit="1"/>
      <protection locked="0"/>
    </xf>
    <xf numFmtId="6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6" fontId="11" fillId="2" borderId="34" xfId="0" applyNumberFormat="1" applyFont="1" applyFill="1" applyBorder="1" applyAlignment="1">
      <alignment horizontal="center" vertical="center" wrapText="1"/>
    </xf>
    <xf numFmtId="0" fontId="11" fillId="0" borderId="34" xfId="0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76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9" fillId="3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49" fontId="11" fillId="2" borderId="23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8" xfId="0" applyFont="1" applyBorder="1">
      <alignment vertical="center"/>
    </xf>
    <xf numFmtId="0" fontId="13" fillId="0" borderId="0" xfId="0" quotePrefix="1" applyFont="1" applyAlignment="1">
      <alignment vertical="top"/>
    </xf>
    <xf numFmtId="0" fontId="5" fillId="0" borderId="0" xfId="0" applyFont="1" applyAlignment="1">
      <alignment vertical="top"/>
    </xf>
    <xf numFmtId="0" fontId="8" fillId="2" borderId="33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49" fontId="11" fillId="2" borderId="37" xfId="0" applyNumberFormat="1" applyFont="1" applyFill="1" applyBorder="1" applyAlignment="1">
      <alignment vertical="center" shrinkToFit="1"/>
    </xf>
    <xf numFmtId="49" fontId="11" fillId="2" borderId="6" xfId="0" applyNumberFormat="1" applyFont="1" applyFill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49" fontId="11" fillId="2" borderId="6" xfId="0" applyNumberFormat="1" applyFont="1" applyFill="1" applyBorder="1" applyAlignment="1">
      <alignment horizontal="center" vertical="center" wrapText="1"/>
    </xf>
    <xf numFmtId="49" fontId="11" fillId="2" borderId="42" xfId="0" applyNumberFormat="1" applyFont="1" applyFill="1" applyBorder="1" applyAlignment="1">
      <alignment horizontal="center" vertical="center" wrapText="1"/>
    </xf>
    <xf numFmtId="49" fontId="11" fillId="0" borderId="42" xfId="0" applyNumberFormat="1" applyFont="1" applyBorder="1" applyAlignment="1" applyProtection="1">
      <alignment horizontal="center" vertical="center" shrinkToFit="1"/>
      <protection locked="0"/>
    </xf>
    <xf numFmtId="49" fontId="11" fillId="2" borderId="34" xfId="0" applyNumberFormat="1" applyFont="1" applyFill="1" applyBorder="1" applyAlignment="1">
      <alignment horizontal="center" vertical="center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53" fillId="0" borderId="21" xfId="0" quotePrefix="1" applyFont="1" applyBorder="1">
      <alignment vertical="center"/>
    </xf>
    <xf numFmtId="0" fontId="8" fillId="0" borderId="21" xfId="0" applyFont="1" applyBorder="1">
      <alignment vertical="center"/>
    </xf>
    <xf numFmtId="0" fontId="44" fillId="0" borderId="0" xfId="0" applyFont="1" applyAlignment="1">
      <alignment horizontal="right" vertical="center"/>
    </xf>
    <xf numFmtId="0" fontId="55" fillId="0" borderId="25" xfId="0" applyFont="1" applyBorder="1" applyAlignment="1">
      <alignment vertical="top"/>
    </xf>
    <xf numFmtId="0" fontId="8" fillId="0" borderId="26" xfId="0" applyFont="1" applyBorder="1">
      <alignment vertical="center"/>
    </xf>
    <xf numFmtId="0" fontId="8" fillId="0" borderId="27" xfId="0" quotePrefix="1" applyFont="1" applyBorder="1">
      <alignment vertical="center"/>
    </xf>
    <xf numFmtId="0" fontId="55" fillId="0" borderId="27" xfId="0" quotePrefix="1" applyFont="1" applyBorder="1">
      <alignment vertical="center"/>
    </xf>
    <xf numFmtId="0" fontId="13" fillId="2" borderId="34" xfId="0" applyFont="1" applyFill="1" applyBorder="1" applyAlignment="1">
      <alignment horizontal="center" vertical="center" wrapText="1"/>
    </xf>
    <xf numFmtId="41" fontId="5" fillId="0" borderId="2" xfId="1" applyFont="1" applyBorder="1" applyAlignment="1" applyProtection="1">
      <alignment horizontal="center" vertical="center"/>
    </xf>
    <xf numFmtId="41" fontId="5" fillId="0" borderId="3" xfId="1" applyFont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177" fontId="1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1" fontId="2" fillId="0" borderId="0" xfId="1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49" fontId="8" fillId="0" borderId="47" xfId="0" applyNumberFormat="1" applyFont="1" applyBorder="1" applyAlignment="1" applyProtection="1">
      <alignment horizontal="center" vertical="center" shrinkToFit="1"/>
      <protection locked="0"/>
    </xf>
    <xf numFmtId="49" fontId="8" fillId="0" borderId="51" xfId="0" applyNumberFormat="1" applyFont="1" applyBorder="1" applyAlignment="1" applyProtection="1">
      <alignment horizontal="center" vertical="center" shrinkToFit="1"/>
      <protection locked="0"/>
    </xf>
    <xf numFmtId="0" fontId="52" fillId="0" borderId="0" xfId="0" applyFont="1" applyAlignment="1">
      <alignment horizontal="left" vertical="center"/>
    </xf>
    <xf numFmtId="49" fontId="11" fillId="0" borderId="47" xfId="0" applyNumberFormat="1" applyFont="1" applyBorder="1" applyAlignment="1" applyProtection="1">
      <alignment horizontal="center" vertical="center" shrinkToFit="1"/>
      <protection locked="0"/>
    </xf>
    <xf numFmtId="49" fontId="11" fillId="0" borderId="52" xfId="0" applyNumberFormat="1" applyFont="1" applyBorder="1" applyAlignment="1" applyProtection="1">
      <alignment horizontal="center" vertical="center" shrinkToFit="1"/>
      <protection locked="0"/>
    </xf>
    <xf numFmtId="0" fontId="44" fillId="0" borderId="30" xfId="0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1" fontId="51" fillId="0" borderId="32" xfId="1" applyFont="1" applyFill="1" applyBorder="1" applyAlignment="1" applyProtection="1">
      <alignment horizontal="right" vertical="center"/>
    </xf>
    <xf numFmtId="0" fontId="11" fillId="5" borderId="29" xfId="0" applyFont="1" applyFill="1" applyBorder="1" applyAlignment="1">
      <alignment horizontal="left" vertical="center"/>
    </xf>
    <xf numFmtId="0" fontId="11" fillId="5" borderId="30" xfId="0" applyFont="1" applyFill="1" applyBorder="1" applyAlignment="1">
      <alignment horizontal="left" vertical="center"/>
    </xf>
    <xf numFmtId="179" fontId="10" fillId="2" borderId="46" xfId="1" applyNumberFormat="1" applyFont="1" applyFill="1" applyBorder="1" applyAlignment="1" applyProtection="1">
      <alignment horizontal="right" vertical="center"/>
    </xf>
    <xf numFmtId="179" fontId="10" fillId="2" borderId="36" xfId="1" applyNumberFormat="1" applyFont="1" applyFill="1" applyBorder="1" applyAlignment="1" applyProtection="1">
      <alignment horizontal="right" vertical="center"/>
    </xf>
    <xf numFmtId="49" fontId="49" fillId="0" borderId="4" xfId="4" applyNumberFormat="1" applyFont="1" applyFill="1" applyBorder="1" applyAlignment="1" applyProtection="1">
      <alignment horizontal="center" vertical="center" shrinkToFit="1"/>
      <protection locked="0"/>
    </xf>
    <xf numFmtId="49" fontId="49" fillId="0" borderId="2" xfId="4" applyNumberFormat="1" applyFont="1" applyFill="1" applyBorder="1" applyAlignment="1" applyProtection="1">
      <alignment horizontal="center" vertical="center" shrinkToFit="1"/>
      <protection locked="0"/>
    </xf>
    <xf numFmtId="49" fontId="49" fillId="0" borderId="5" xfId="4" applyNumberFormat="1" applyFont="1" applyFill="1" applyBorder="1" applyAlignment="1" applyProtection="1">
      <alignment horizontal="center" vertical="center" shrinkToFit="1"/>
      <protection locked="0"/>
    </xf>
    <xf numFmtId="49" fontId="11" fillId="0" borderId="4" xfId="0" applyNumberFormat="1" applyFont="1" applyBorder="1" applyAlignment="1" applyProtection="1">
      <alignment horizontal="center" vertical="center" shrinkToFit="1"/>
      <protection locked="0"/>
    </xf>
    <xf numFmtId="49" fontId="11" fillId="0" borderId="50" xfId="0" applyNumberFormat="1" applyFont="1" applyBorder="1" applyAlignment="1" applyProtection="1">
      <alignment horizontal="center" vertical="center" shrinkToFit="1"/>
      <protection locked="0"/>
    </xf>
    <xf numFmtId="49" fontId="11" fillId="2" borderId="53" xfId="0" applyNumberFormat="1" applyFont="1" applyFill="1" applyBorder="1" applyAlignment="1">
      <alignment horizontal="center" vertical="center" wrapText="1"/>
    </xf>
    <xf numFmtId="49" fontId="11" fillId="2" borderId="55" xfId="0" applyNumberFormat="1" applyFont="1" applyFill="1" applyBorder="1" applyAlignment="1">
      <alignment horizontal="center" vertical="center"/>
    </xf>
    <xf numFmtId="49" fontId="11" fillId="0" borderId="42" xfId="0" applyNumberFormat="1" applyFont="1" applyBorder="1" applyAlignment="1" applyProtection="1">
      <alignment horizontal="center" vertical="center" shrinkToFit="1"/>
      <protection locked="0"/>
    </xf>
    <xf numFmtId="49" fontId="11" fillId="0" borderId="38" xfId="0" applyNumberFormat="1" applyFont="1" applyBorder="1" applyAlignment="1" applyProtection="1">
      <alignment horizontal="center" vertical="center" shrinkToFit="1"/>
      <protection locked="0"/>
    </xf>
    <xf numFmtId="0" fontId="19" fillId="3" borderId="41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49" fontId="11" fillId="2" borderId="56" xfId="0" applyNumberFormat="1" applyFont="1" applyFill="1" applyBorder="1" applyAlignment="1">
      <alignment horizontal="center" vertical="center" wrapText="1"/>
    </xf>
    <xf numFmtId="49" fontId="11" fillId="2" borderId="57" xfId="0" applyNumberFormat="1" applyFont="1" applyFill="1" applyBorder="1" applyAlignment="1">
      <alignment horizontal="center" vertical="center"/>
    </xf>
    <xf numFmtId="49" fontId="49" fillId="0" borderId="47" xfId="4" applyNumberFormat="1" applyFont="1" applyFill="1" applyBorder="1" applyAlignment="1" applyProtection="1">
      <alignment horizontal="center" vertical="center" shrinkToFit="1"/>
      <protection locked="0"/>
    </xf>
    <xf numFmtId="49" fontId="49" fillId="0" borderId="58" xfId="4" applyNumberFormat="1" applyFont="1" applyFill="1" applyBorder="1" applyAlignment="1" applyProtection="1">
      <alignment horizontal="center" vertical="center" shrinkToFit="1"/>
      <protection locked="0"/>
    </xf>
    <xf numFmtId="49" fontId="49" fillId="0" borderId="51" xfId="4" applyNumberFormat="1" applyFont="1" applyFill="1" applyBorder="1" applyAlignment="1" applyProtection="1">
      <alignment horizontal="center" vertical="center" shrinkToFit="1"/>
      <protection locked="0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177" fontId="50" fillId="0" borderId="0" xfId="0" applyNumberFormat="1" applyFont="1" applyAlignment="1" applyProtection="1">
      <alignment horizontal="center" vertical="center"/>
      <protection locked="0"/>
    </xf>
    <xf numFmtId="0" fontId="54" fillId="2" borderId="1" xfId="0" applyFont="1" applyFill="1" applyBorder="1" applyAlignment="1">
      <alignment horizontal="left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178" fontId="10" fillId="2" borderId="43" xfId="1" applyNumberFormat="1" applyFont="1" applyFill="1" applyBorder="1" applyAlignment="1" applyProtection="1">
      <alignment horizontal="right" vertical="center"/>
    </xf>
    <xf numFmtId="178" fontId="10" fillId="2" borderId="7" xfId="1" applyNumberFormat="1" applyFont="1" applyFill="1" applyBorder="1" applyAlignment="1" applyProtection="1">
      <alignment horizontal="right" vertical="center"/>
    </xf>
    <xf numFmtId="178" fontId="10" fillId="2" borderId="44" xfId="1" applyNumberFormat="1" applyFont="1" applyFill="1" applyBorder="1" applyAlignment="1" applyProtection="1">
      <alignment horizontal="right" vertical="center"/>
    </xf>
    <xf numFmtId="178" fontId="10" fillId="2" borderId="8" xfId="1" applyNumberFormat="1" applyFont="1" applyFill="1" applyBorder="1" applyAlignment="1" applyProtection="1">
      <alignment horizontal="right" vertical="center"/>
    </xf>
    <xf numFmtId="178" fontId="10" fillId="2" borderId="45" xfId="1" applyNumberFormat="1" applyFont="1" applyFill="1" applyBorder="1" applyAlignment="1" applyProtection="1">
      <alignment horizontal="right" vertical="center"/>
    </xf>
    <xf numFmtId="178" fontId="10" fillId="2" borderId="9" xfId="1" applyNumberFormat="1" applyFont="1" applyFill="1" applyBorder="1" applyAlignment="1" applyProtection="1">
      <alignment horizontal="right" vertical="center"/>
    </xf>
    <xf numFmtId="0" fontId="56" fillId="5" borderId="37" xfId="0" applyFont="1" applyFill="1" applyBorder="1" applyAlignment="1">
      <alignment horizontal="left" vertical="center" wrapText="1"/>
    </xf>
    <xf numFmtId="0" fontId="56" fillId="5" borderId="6" xfId="0" applyFont="1" applyFill="1" applyBorder="1" applyAlignment="1">
      <alignment horizontal="left" vertical="center"/>
    </xf>
    <xf numFmtId="0" fontId="56" fillId="5" borderId="47" xfId="0" applyFont="1" applyFill="1" applyBorder="1" applyAlignment="1">
      <alignment horizontal="left" vertical="center"/>
    </xf>
    <xf numFmtId="41" fontId="10" fillId="0" borderId="0" xfId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center" vertical="center" shrinkToFit="1"/>
    </xf>
    <xf numFmtId="179" fontId="10" fillId="2" borderId="48" xfId="1" applyNumberFormat="1" applyFont="1" applyFill="1" applyBorder="1" applyAlignment="1" applyProtection="1">
      <alignment horizontal="right" vertical="center"/>
    </xf>
    <xf numFmtId="179" fontId="10" fillId="2" borderId="38" xfId="1" applyNumberFormat="1" applyFont="1" applyFill="1" applyBorder="1" applyAlignment="1" applyProtection="1">
      <alignment horizontal="right" vertical="center"/>
    </xf>
    <xf numFmtId="0" fontId="11" fillId="5" borderId="33" xfId="0" applyFont="1" applyFill="1" applyBorder="1" applyAlignment="1">
      <alignment horizontal="left" vertical="center"/>
    </xf>
    <xf numFmtId="0" fontId="11" fillId="5" borderId="34" xfId="0" applyFont="1" applyFill="1" applyBorder="1" applyAlignment="1">
      <alignment horizontal="left" vertical="center"/>
    </xf>
    <xf numFmtId="0" fontId="11" fillId="5" borderId="42" xfId="0" applyFont="1" applyFill="1" applyBorder="1" applyAlignment="1">
      <alignment horizontal="left" vertical="center"/>
    </xf>
    <xf numFmtId="41" fontId="19" fillId="0" borderId="31" xfId="1" applyFont="1" applyFill="1" applyBorder="1" applyAlignment="1" applyProtection="1">
      <alignment horizontal="right" vertical="center"/>
    </xf>
    <xf numFmtId="0" fontId="54" fillId="2" borderId="34" xfId="0" applyFont="1" applyFill="1" applyBorder="1" applyAlignment="1">
      <alignment horizontal="left" vertical="center"/>
    </xf>
    <xf numFmtId="0" fontId="34" fillId="5" borderId="13" xfId="3" applyFont="1" applyFill="1" applyBorder="1" applyAlignment="1">
      <alignment horizontal="center" vertical="center" wrapText="1"/>
    </xf>
    <xf numFmtId="0" fontId="34" fillId="5" borderId="19" xfId="3" applyFont="1" applyFill="1" applyBorder="1" applyAlignment="1">
      <alignment horizontal="center" vertical="center" wrapText="1"/>
    </xf>
    <xf numFmtId="176" fontId="38" fillId="5" borderId="1" xfId="3" applyNumberFormat="1" applyFont="1" applyFill="1" applyBorder="1" applyAlignment="1">
      <alignment horizontal="center" vertical="center" shrinkToFit="1"/>
    </xf>
    <xf numFmtId="0" fontId="34" fillId="0" borderId="13" xfId="3" applyFont="1" applyBorder="1" applyAlignment="1">
      <alignment horizontal="center" vertical="center" wrapText="1"/>
    </xf>
    <xf numFmtId="0" fontId="34" fillId="0" borderId="19" xfId="3" applyFont="1" applyBorder="1" applyAlignment="1">
      <alignment horizontal="center" vertical="center" wrapText="1"/>
    </xf>
    <xf numFmtId="0" fontId="34" fillId="0" borderId="14" xfId="3" applyFont="1" applyBorder="1" applyAlignment="1">
      <alignment horizontal="center" vertical="center" wrapText="1"/>
    </xf>
    <xf numFmtId="0" fontId="34" fillId="0" borderId="20" xfId="3" applyFont="1" applyBorder="1" applyAlignment="1">
      <alignment horizontal="center" vertical="center" wrapText="1"/>
    </xf>
    <xf numFmtId="0" fontId="34" fillId="2" borderId="1" xfId="3" applyFont="1" applyFill="1" applyBorder="1" applyAlignment="1">
      <alignment horizontal="center" vertical="center" wrapText="1"/>
    </xf>
    <xf numFmtId="176" fontId="38" fillId="0" borderId="4" xfId="3" applyNumberFormat="1" applyFont="1" applyBorder="1" applyAlignment="1">
      <alignment horizontal="center" vertical="center" shrinkToFit="1"/>
    </xf>
    <xf numFmtId="176" fontId="38" fillId="0" borderId="5" xfId="3" applyNumberFormat="1" applyFont="1" applyBorder="1" applyAlignment="1">
      <alignment horizontal="center" vertical="center" shrinkToFit="1"/>
    </xf>
    <xf numFmtId="176" fontId="38" fillId="2" borderId="4" xfId="3" applyNumberFormat="1" applyFont="1" applyFill="1" applyBorder="1" applyAlignment="1">
      <alignment horizontal="center" vertical="center" shrinkToFit="1"/>
    </xf>
    <xf numFmtId="176" fontId="38" fillId="2" borderId="5" xfId="3" applyNumberFormat="1" applyFont="1" applyFill="1" applyBorder="1" applyAlignment="1">
      <alignment horizontal="center" vertical="center" shrinkToFit="1"/>
    </xf>
    <xf numFmtId="176" fontId="39" fillId="5" borderId="4" xfId="3" applyNumberFormat="1" applyFont="1" applyFill="1" applyBorder="1" applyAlignment="1">
      <alignment horizontal="center" vertical="center" shrinkToFit="1"/>
    </xf>
    <xf numFmtId="176" fontId="39" fillId="5" borderId="5" xfId="3" applyNumberFormat="1" applyFont="1" applyFill="1" applyBorder="1" applyAlignment="1">
      <alignment horizontal="center" vertical="center" shrinkToFit="1"/>
    </xf>
    <xf numFmtId="0" fontId="36" fillId="0" borderId="16" xfId="3" applyFont="1" applyBorder="1" applyAlignment="1">
      <alignment horizontal="center" vertical="center" wrapText="1"/>
    </xf>
    <xf numFmtId="0" fontId="36" fillId="0" borderId="17" xfId="3" applyFont="1" applyBorder="1" applyAlignment="1">
      <alignment horizontal="center" vertical="center" wrapText="1"/>
    </xf>
    <xf numFmtId="0" fontId="36" fillId="0" borderId="1" xfId="3" applyFont="1" applyBorder="1" applyAlignment="1">
      <alignment horizontal="center" vertical="center" wrapText="1"/>
    </xf>
    <xf numFmtId="0" fontId="37" fillId="0" borderId="1" xfId="4" applyFont="1" applyFill="1" applyBorder="1" applyAlignment="1">
      <alignment horizontal="center" vertical="center" wrapText="1"/>
    </xf>
    <xf numFmtId="0" fontId="34" fillId="0" borderId="1" xfId="3" applyFont="1" applyBorder="1" applyAlignment="1">
      <alignment horizontal="center" vertical="center" wrapText="1"/>
    </xf>
    <xf numFmtId="0" fontId="34" fillId="4" borderId="1" xfId="3" applyFont="1" applyFill="1" applyBorder="1" applyAlignment="1">
      <alignment horizontal="center" vertical="center"/>
    </xf>
    <xf numFmtId="0" fontId="36" fillId="0" borderId="14" xfId="3" applyFont="1" applyBorder="1" applyAlignment="1">
      <alignment horizontal="center" vertical="center" wrapText="1"/>
    </xf>
    <xf numFmtId="0" fontId="36" fillId="0" borderId="15" xfId="3" applyFont="1" applyBorder="1" applyAlignment="1">
      <alignment horizontal="center" vertical="center" wrapText="1"/>
    </xf>
    <xf numFmtId="31" fontId="36" fillId="0" borderId="1" xfId="3" applyNumberFormat="1" applyFont="1" applyBorder="1" applyAlignment="1">
      <alignment horizontal="center" vertical="center" wrapText="1"/>
    </xf>
    <xf numFmtId="0" fontId="36" fillId="7" borderId="1" xfId="3" applyFont="1" applyFill="1" applyBorder="1" applyAlignment="1">
      <alignment horizontal="center" vertical="center" wrapText="1"/>
    </xf>
    <xf numFmtId="0" fontId="36" fillId="0" borderId="5" xfId="3" applyFont="1" applyBorder="1" applyAlignment="1">
      <alignment horizontal="center" vertical="center" wrapText="1"/>
    </xf>
    <xf numFmtId="0" fontId="34" fillId="5" borderId="4" xfId="3" applyFont="1" applyFill="1" applyBorder="1" applyAlignment="1">
      <alignment horizontal="center" vertical="center" wrapText="1"/>
    </xf>
    <xf numFmtId="0" fontId="34" fillId="5" borderId="5" xfId="3" applyFont="1" applyFill="1" applyBorder="1" applyAlignment="1">
      <alignment horizontal="center" vertical="center" wrapText="1"/>
    </xf>
    <xf numFmtId="0" fontId="32" fillId="0" borderId="0" xfId="3" applyFont="1" applyAlignment="1">
      <alignment horizontal="center" vertical="center"/>
    </xf>
    <xf numFmtId="0" fontId="33" fillId="0" borderId="0" xfId="3" applyFont="1" applyAlignment="1">
      <alignment horizontal="center" vertical="top"/>
    </xf>
    <xf numFmtId="0" fontId="34" fillId="6" borderId="1" xfId="3" applyFont="1" applyFill="1" applyBorder="1" applyAlignment="1">
      <alignment horizontal="center" vertical="center" wrapText="1"/>
    </xf>
    <xf numFmtId="49" fontId="35" fillId="0" borderId="1" xfId="3" applyNumberFormat="1" applyFont="1" applyBorder="1" applyAlignment="1">
      <alignment horizontal="center" vertical="center" shrinkToFit="1"/>
    </xf>
    <xf numFmtId="0" fontId="35" fillId="0" borderId="1" xfId="3" applyFont="1" applyBorder="1" applyAlignment="1">
      <alignment horizontal="center" vertical="center" shrinkToFit="1"/>
    </xf>
    <xf numFmtId="49" fontId="36" fillId="0" borderId="1" xfId="3" applyNumberFormat="1" applyFont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center" vertical="center" wrapText="1"/>
    </xf>
    <xf numFmtId="0" fontId="34" fillId="2" borderId="5" xfId="3" applyFont="1" applyFill="1" applyBorder="1" applyAlignment="1">
      <alignment horizontal="center" vertical="center" wrapText="1"/>
    </xf>
    <xf numFmtId="0" fontId="34" fillId="0" borderId="13" xfId="3" applyFont="1" applyBorder="1" applyAlignment="1">
      <alignment vertical="center"/>
    </xf>
    <xf numFmtId="0" fontId="34" fillId="0" borderId="19" xfId="3" applyFont="1" applyBorder="1" applyAlignment="1">
      <alignment vertical="center"/>
    </xf>
    <xf numFmtId="0" fontId="34" fillId="6" borderId="13" xfId="3" applyFont="1" applyFill="1" applyBorder="1" applyAlignment="1">
      <alignment horizontal="center" vertical="center" wrapText="1"/>
    </xf>
    <xf numFmtId="0" fontId="34" fillId="6" borderId="19" xfId="3" applyFont="1" applyFill="1" applyBorder="1" applyAlignment="1">
      <alignment horizontal="center" vertical="center" wrapText="1"/>
    </xf>
    <xf numFmtId="0" fontId="34" fillId="6" borderId="4" xfId="3" applyFont="1" applyFill="1" applyBorder="1" applyAlignment="1">
      <alignment horizontal="center" vertical="center" wrapText="1"/>
    </xf>
    <xf numFmtId="0" fontId="34" fillId="6" borderId="5" xfId="3" applyFont="1" applyFill="1" applyBorder="1" applyAlignment="1">
      <alignment horizontal="center" vertical="center" wrapText="1"/>
    </xf>
    <xf numFmtId="0" fontId="34" fillId="5" borderId="1" xfId="3" applyFont="1" applyFill="1" applyBorder="1" applyAlignment="1">
      <alignment horizontal="center" vertical="center"/>
    </xf>
    <xf numFmtId="0" fontId="24" fillId="2" borderId="2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/>
    </xf>
    <xf numFmtId="176" fontId="40" fillId="0" borderId="4" xfId="3" applyNumberFormat="1" applyFont="1" applyBorder="1" applyAlignment="1">
      <alignment horizontal="center" vertical="center" wrapText="1"/>
    </xf>
    <xf numFmtId="176" fontId="40" fillId="0" borderId="5" xfId="3" applyNumberFormat="1" applyFont="1" applyBorder="1" applyAlignment="1">
      <alignment horizontal="center" vertical="center" wrapText="1"/>
    </xf>
    <xf numFmtId="0" fontId="28" fillId="4" borderId="1" xfId="3" applyFont="1" applyFill="1" applyBorder="1" applyAlignment="1">
      <alignment horizontal="center" vertical="center"/>
    </xf>
    <xf numFmtId="176" fontId="40" fillId="4" borderId="4" xfId="3" applyNumberFormat="1" applyFont="1" applyFill="1" applyBorder="1" applyAlignment="1">
      <alignment horizontal="center" vertical="center" wrapText="1"/>
    </xf>
    <xf numFmtId="176" fontId="40" fillId="4" borderId="5" xfId="3" applyNumberFormat="1" applyFont="1" applyFill="1" applyBorder="1" applyAlignment="1">
      <alignment horizontal="center" vertical="center" wrapText="1"/>
    </xf>
    <xf numFmtId="176" fontId="39" fillId="0" borderId="4" xfId="3" applyNumberFormat="1" applyFont="1" applyBorder="1" applyAlignment="1">
      <alignment horizontal="center" vertical="center" shrinkToFit="1"/>
    </xf>
    <xf numFmtId="176" fontId="39" fillId="0" borderId="5" xfId="3" applyNumberFormat="1" applyFont="1" applyBorder="1" applyAlignment="1">
      <alignment horizontal="center" vertical="center" shrinkToFit="1"/>
    </xf>
    <xf numFmtId="176" fontId="38" fillId="8" borderId="4" xfId="3" applyNumberFormat="1" applyFont="1" applyFill="1" applyBorder="1" applyAlignment="1">
      <alignment horizontal="center" vertical="center" shrinkToFit="1"/>
    </xf>
    <xf numFmtId="176" fontId="38" fillId="8" borderId="5" xfId="3" applyNumberFormat="1" applyFont="1" applyFill="1" applyBorder="1" applyAlignment="1">
      <alignment horizontal="center" vertical="center" shrinkToFit="1"/>
    </xf>
  </cellXfs>
  <cellStyles count="5">
    <cellStyle name="쉼표 [0]" xfId="1" builtinId="6"/>
    <cellStyle name="표준" xfId="0" builtinId="0"/>
    <cellStyle name="표준 2" xfId="3" xr:uid="{00000000-0005-0000-0000-000002000000}"/>
    <cellStyle name="표준 4" xfId="2" xr:uid="{00000000-0005-0000-0000-000003000000}"/>
    <cellStyle name="하이퍼링크" xfId="4" builtinId="8"/>
  </cellStyles>
  <dxfs count="8"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P$25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M$25" lockText="1" noThreeD="1"/>
</file>

<file path=xl/ctrlProps/ctrlProp9.xml><?xml version="1.0" encoding="utf-8"?>
<formControlPr xmlns="http://schemas.microsoft.com/office/spreadsheetml/2009/9/main" objectType="CheckBox" fmlaLink="$M$26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85</xdr:row>
          <xdr:rowOff>198120</xdr:rowOff>
        </xdr:from>
        <xdr:to>
          <xdr:col>7</xdr:col>
          <xdr:colOff>30480</xdr:colOff>
          <xdr:row>87</xdr:row>
          <xdr:rowOff>7620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85</xdr:row>
          <xdr:rowOff>198120</xdr:rowOff>
        </xdr:from>
        <xdr:to>
          <xdr:col>8</xdr:col>
          <xdr:colOff>441960</xdr:colOff>
          <xdr:row>87</xdr:row>
          <xdr:rowOff>7620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아니오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</xdr:row>
          <xdr:rowOff>236220</xdr:rowOff>
        </xdr:from>
        <xdr:to>
          <xdr:col>2</xdr:col>
          <xdr:colOff>746760</xdr:colOff>
          <xdr:row>14</xdr:row>
          <xdr:rowOff>22860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수자원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0</xdr:rowOff>
        </xdr:from>
        <xdr:to>
          <xdr:col>3</xdr:col>
          <xdr:colOff>868680</xdr:colOff>
          <xdr:row>13</xdr:row>
          <xdr:rowOff>289560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탄소중립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</xdr:row>
          <xdr:rowOff>22860</xdr:rowOff>
        </xdr:from>
        <xdr:to>
          <xdr:col>2</xdr:col>
          <xdr:colOff>800100</xdr:colOff>
          <xdr:row>13</xdr:row>
          <xdr:rowOff>251460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순환경제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12</xdr:row>
          <xdr:rowOff>30480</xdr:rowOff>
        </xdr:from>
        <xdr:to>
          <xdr:col>3</xdr:col>
          <xdr:colOff>251460</xdr:colOff>
          <xdr:row>12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국내기업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30480</xdr:rowOff>
        </xdr:from>
        <xdr:to>
          <xdr:col>3</xdr:col>
          <xdr:colOff>1059180</xdr:colOff>
          <xdr:row>12</xdr:row>
          <xdr:rowOff>289560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해외/다국적기업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1074420</xdr:colOff>
          <xdr:row>27</xdr:row>
          <xdr:rowOff>60960</xdr:rowOff>
        </xdr:from>
        <xdr:to>
          <xdr:col>7</xdr:col>
          <xdr:colOff>213360</xdr:colOff>
          <xdr:row>27</xdr:row>
          <xdr:rowOff>304800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조기신청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1074420</xdr:colOff>
          <xdr:row>28</xdr:row>
          <xdr:rowOff>60960</xdr:rowOff>
        </xdr:from>
        <xdr:to>
          <xdr:col>7</xdr:col>
          <xdr:colOff>99060</xdr:colOff>
          <xdr:row>28</xdr:row>
          <xdr:rowOff>289560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인천소재기업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1074420</xdr:colOff>
          <xdr:row>29</xdr:row>
          <xdr:rowOff>60960</xdr:rowOff>
        </xdr:from>
        <xdr:to>
          <xdr:col>7</xdr:col>
          <xdr:colOff>99060</xdr:colOff>
          <xdr:row>29</xdr:row>
          <xdr:rowOff>289560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재참가 할인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213360</xdr:rowOff>
        </xdr:from>
        <xdr:to>
          <xdr:col>3</xdr:col>
          <xdr:colOff>982980</xdr:colOff>
          <xdr:row>14</xdr:row>
          <xdr:rowOff>30480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기후&amp;대기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12</xdr:row>
          <xdr:rowOff>312420</xdr:rowOff>
        </xdr:from>
        <xdr:to>
          <xdr:col>6</xdr:col>
          <xdr:colOff>937260</xdr:colOff>
          <xdr:row>14</xdr:row>
          <xdr:rowOff>30480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899160</xdr:colOff>
          <xdr:row>13</xdr:row>
          <xdr:rowOff>228600</xdr:rowOff>
        </xdr:from>
        <xdr:to>
          <xdr:col>4</xdr:col>
          <xdr:colOff>38100</xdr:colOff>
          <xdr:row>14</xdr:row>
          <xdr:rowOff>22860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환경기술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53340</xdr:colOff>
      <xdr:row>1</xdr:row>
      <xdr:rowOff>78105</xdr:rowOff>
    </xdr:from>
    <xdr:to>
      <xdr:col>9</xdr:col>
      <xdr:colOff>78567</xdr:colOff>
      <xdr:row>3</xdr:row>
      <xdr:rowOff>243954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7365" y="182880"/>
          <a:ext cx="2777952" cy="661149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</xdr:colOff>
      <xdr:row>43</xdr:row>
      <xdr:rowOff>95250</xdr:rowOff>
    </xdr:from>
    <xdr:to>
      <xdr:col>9</xdr:col>
      <xdr:colOff>59517</xdr:colOff>
      <xdr:row>46</xdr:row>
      <xdr:rowOff>131559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0220" y="11487150"/>
          <a:ext cx="2779857" cy="67448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899160</xdr:colOff>
          <xdr:row>13</xdr:row>
          <xdr:rowOff>0</xdr:rowOff>
        </xdr:from>
        <xdr:to>
          <xdr:col>4</xdr:col>
          <xdr:colOff>419100</xdr:colOff>
          <xdr:row>13</xdr:row>
          <xdr:rowOff>289560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신재생에너지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13</xdr:row>
          <xdr:rowOff>236220</xdr:rowOff>
        </xdr:from>
        <xdr:to>
          <xdr:col>5</xdr:col>
          <xdr:colOff>297180</xdr:colOff>
          <xdr:row>14</xdr:row>
          <xdr:rowOff>30480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C328B65B-529B-4347-4582-5EFCDE6016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친환경 플라스틱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44</xdr:row>
      <xdr:rowOff>135259</xdr:rowOff>
    </xdr:from>
    <xdr:ext cx="5962650" cy="150509"/>
    <xdr:pic>
      <xdr:nvPicPr>
        <xdr:cNvPr id="2" name="image2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199884"/>
          <a:ext cx="5962650" cy="150509"/>
        </a:xfrm>
        <a:prstGeom prst="rect">
          <a:avLst/>
        </a:prstGeom>
      </xdr:spPr>
    </xdr:pic>
    <xdr:clientData/>
  </xdr:oneCellAnchor>
  <xdr:twoCellAnchor editAs="oneCell">
    <xdr:from>
      <xdr:col>0</xdr:col>
      <xdr:colOff>76201</xdr:colOff>
      <xdr:row>0</xdr:row>
      <xdr:rowOff>47626</xdr:rowOff>
    </xdr:from>
    <xdr:to>
      <xdr:col>8</xdr:col>
      <xdr:colOff>19050</xdr:colOff>
      <xdr:row>0</xdr:row>
      <xdr:rowOff>801158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47626"/>
          <a:ext cx="6010274" cy="753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Q96"/>
  <sheetViews>
    <sheetView showGridLines="0" tabSelected="1" view="pageBreakPreview" topLeftCell="A18" zoomScaleNormal="90" zoomScaleSheetLayoutView="100" workbookViewId="0">
      <selection activeCell="V29" sqref="V29"/>
    </sheetView>
  </sheetViews>
  <sheetFormatPr defaultColWidth="11.5" defaultRowHeight="17.399999999999999"/>
  <cols>
    <col min="1" max="1" width="3.69921875" style="24" customWidth="1"/>
    <col min="2" max="2" width="11.5" style="24"/>
    <col min="3" max="3" width="10.8984375" style="24" customWidth="1"/>
    <col min="4" max="4" width="19.59765625" style="24" customWidth="1"/>
    <col min="5" max="5" width="11.8984375" style="24" bestFit="1" customWidth="1"/>
    <col min="6" max="6" width="15" style="24" customWidth="1"/>
    <col min="7" max="7" width="12.59765625" style="24" customWidth="1"/>
    <col min="8" max="8" width="13.19921875" style="24" customWidth="1"/>
    <col min="9" max="9" width="10.19921875" style="24" customWidth="1"/>
    <col min="10" max="10" width="3.69921875" style="24" customWidth="1"/>
    <col min="11" max="11" width="11.09765625" style="24" hidden="1" customWidth="1"/>
    <col min="12" max="12" width="21.3984375" style="24" hidden="1" customWidth="1"/>
    <col min="13" max="13" width="8.59765625" style="24" hidden="1" customWidth="1"/>
    <col min="14" max="14" width="10.19921875" style="24" hidden="1" customWidth="1"/>
    <col min="15" max="16" width="8.59765625" style="24" hidden="1" customWidth="1"/>
    <col min="17" max="17" width="10.19921875" style="24" hidden="1" customWidth="1"/>
    <col min="18" max="18" width="16.59765625" style="24" customWidth="1"/>
    <col min="19" max="19" width="11.5" style="24" customWidth="1"/>
    <col min="20" max="16384" width="11.5" style="24"/>
  </cols>
  <sheetData>
    <row r="1" spans="1:11" ht="8.6999999999999993" customHeight="1">
      <c r="G1" s="107"/>
      <c r="H1" s="107"/>
      <c r="I1" s="107"/>
    </row>
    <row r="2" spans="1:11" ht="17.850000000000001" customHeight="1">
      <c r="B2" s="99" t="s">
        <v>113</v>
      </c>
      <c r="C2" s="99"/>
      <c r="D2" s="99"/>
      <c r="E2" s="99"/>
      <c r="F2" s="99"/>
      <c r="G2" s="107"/>
      <c r="H2" s="107"/>
      <c r="I2" s="107"/>
    </row>
    <row r="3" spans="1:11" ht="22.5" customHeight="1">
      <c r="A3" s="39"/>
      <c r="B3" s="99"/>
      <c r="C3" s="99"/>
      <c r="D3" s="99"/>
      <c r="E3" s="99"/>
      <c r="F3" s="99"/>
      <c r="G3" s="107"/>
      <c r="H3" s="107"/>
      <c r="I3" s="107"/>
    </row>
    <row r="4" spans="1:11" ht="22.5" customHeight="1">
      <c r="A4" s="39"/>
      <c r="B4" s="99"/>
      <c r="C4" s="99"/>
      <c r="D4" s="99"/>
      <c r="E4" s="99"/>
      <c r="F4" s="99"/>
      <c r="G4" s="107"/>
      <c r="H4" s="107"/>
      <c r="I4" s="107"/>
    </row>
    <row r="5" spans="1:11" ht="9.4499999999999993" customHeight="1" thickBot="1">
      <c r="A5" s="40"/>
      <c r="B5" s="100"/>
      <c r="C5" s="100"/>
      <c r="D5" s="100"/>
      <c r="E5" s="100"/>
      <c r="F5" s="100"/>
      <c r="G5" s="108"/>
      <c r="H5" s="108"/>
      <c r="I5" s="108"/>
      <c r="J5" s="25"/>
    </row>
    <row r="6" spans="1:11" ht="9.75" customHeight="1" thickTop="1">
      <c r="B6" s="26"/>
      <c r="C6" s="27"/>
      <c r="D6" s="27"/>
      <c r="E6" s="27"/>
      <c r="F6" s="27"/>
      <c r="G6" s="27"/>
      <c r="H6" s="27"/>
      <c r="I6" s="27"/>
    </row>
    <row r="7" spans="1:11" ht="21">
      <c r="B7" s="46" t="s">
        <v>64</v>
      </c>
      <c r="C7" s="47" t="s">
        <v>111</v>
      </c>
      <c r="D7" s="48"/>
      <c r="E7" s="48"/>
      <c r="F7" s="48"/>
      <c r="G7" s="48"/>
      <c r="H7" s="48"/>
      <c r="I7" s="48"/>
      <c r="J7" s="48"/>
      <c r="K7" s="48"/>
    </row>
    <row r="8" spans="1:11" ht="9.75" customHeight="1"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 ht="21.75" customHeight="1" thickBot="1">
      <c r="B9" s="87" t="s">
        <v>92</v>
      </c>
      <c r="C9" s="87"/>
      <c r="D9" s="87"/>
      <c r="E9" s="87"/>
      <c r="F9" s="87"/>
      <c r="G9" s="87"/>
      <c r="H9" s="122" t="s">
        <v>107</v>
      </c>
      <c r="I9" s="122"/>
      <c r="J9" s="87"/>
      <c r="K9" s="87"/>
    </row>
    <row r="10" spans="1:11" ht="25.35" customHeight="1">
      <c r="B10" s="76" t="s">
        <v>0</v>
      </c>
      <c r="C10" s="110"/>
      <c r="D10" s="111"/>
      <c r="E10" s="95" t="s">
        <v>109</v>
      </c>
      <c r="F10" s="110"/>
      <c r="G10" s="111"/>
      <c r="H10" s="111"/>
      <c r="I10" s="112"/>
    </row>
    <row r="11" spans="1:11" ht="25.35" customHeight="1">
      <c r="B11" s="77" t="s">
        <v>65</v>
      </c>
      <c r="C11" s="113"/>
      <c r="D11" s="114"/>
      <c r="E11" s="51" t="s">
        <v>66</v>
      </c>
      <c r="F11" s="52"/>
      <c r="G11" s="51" t="s">
        <v>67</v>
      </c>
      <c r="H11" s="113"/>
      <c r="I11" s="116"/>
    </row>
    <row r="12" spans="1:11" ht="25.35" customHeight="1">
      <c r="B12" s="77" t="s">
        <v>1</v>
      </c>
      <c r="C12" s="113"/>
      <c r="D12" s="114"/>
      <c r="E12" s="114"/>
      <c r="F12" s="114"/>
      <c r="G12" s="114"/>
      <c r="H12" s="114"/>
      <c r="I12" s="116"/>
      <c r="J12" s="28"/>
    </row>
    <row r="13" spans="1:11" ht="25.35" customHeight="1">
      <c r="B13" s="77" t="s">
        <v>68</v>
      </c>
      <c r="C13" s="53"/>
      <c r="D13" s="52"/>
      <c r="E13" s="54"/>
      <c r="F13" s="55"/>
      <c r="G13" s="56" t="s">
        <v>69</v>
      </c>
      <c r="H13" s="113"/>
      <c r="I13" s="116"/>
      <c r="J13" s="115"/>
      <c r="K13" s="115"/>
    </row>
    <row r="14" spans="1:11" ht="37.5" customHeight="1">
      <c r="B14" s="77" t="s">
        <v>102</v>
      </c>
      <c r="C14" s="123"/>
      <c r="D14" s="124"/>
      <c r="E14" s="124"/>
      <c r="F14" s="124"/>
      <c r="G14" s="56"/>
      <c r="H14" s="113"/>
      <c r="I14" s="116"/>
      <c r="J14" s="50"/>
      <c r="K14" s="50"/>
    </row>
    <row r="15" spans="1:11" s="28" customFormat="1" ht="35.4" customHeight="1" thickBot="1">
      <c r="B15" s="78" t="s">
        <v>71</v>
      </c>
      <c r="C15" s="117"/>
      <c r="D15" s="118"/>
      <c r="E15" s="79" t="s">
        <v>14</v>
      </c>
      <c r="F15" s="80"/>
      <c r="G15" s="81" t="s">
        <v>70</v>
      </c>
      <c r="H15" s="120"/>
      <c r="I15" s="121"/>
      <c r="K15" s="29"/>
    </row>
    <row r="16" spans="1:11" ht="9.75" customHeight="1">
      <c r="B16" s="119"/>
      <c r="C16" s="119"/>
      <c r="D16" s="119"/>
      <c r="E16" s="119"/>
      <c r="F16" s="119"/>
      <c r="G16" s="119"/>
      <c r="H16" s="119"/>
      <c r="I16" s="119"/>
    </row>
    <row r="17" spans="2:17" ht="18" thickBot="1">
      <c r="B17" s="109" t="s">
        <v>96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8" spans="2:17" s="28" customFormat="1" ht="25.35" customHeight="1">
      <c r="B18" s="135" t="s">
        <v>76</v>
      </c>
      <c r="C18" s="82" t="s">
        <v>74</v>
      </c>
      <c r="D18" s="83"/>
      <c r="E18" s="84" t="s">
        <v>93</v>
      </c>
      <c r="F18" s="85"/>
      <c r="G18" s="84" t="s">
        <v>72</v>
      </c>
      <c r="H18" s="137"/>
      <c r="I18" s="138"/>
      <c r="K18" s="29"/>
    </row>
    <row r="19" spans="2:17" s="28" customFormat="1" ht="25.35" customHeight="1">
      <c r="B19" s="136"/>
      <c r="C19" s="57" t="s">
        <v>2</v>
      </c>
      <c r="D19" s="130"/>
      <c r="E19" s="131"/>
      <c r="F19" s="132"/>
      <c r="G19" s="57" t="s">
        <v>75</v>
      </c>
      <c r="H19" s="133"/>
      <c r="I19" s="134"/>
      <c r="K19" s="29"/>
    </row>
    <row r="20" spans="2:17" s="28" customFormat="1" ht="25.35" customHeight="1">
      <c r="B20" s="141" t="s">
        <v>73</v>
      </c>
      <c r="C20" s="58" t="s">
        <v>74</v>
      </c>
      <c r="D20" s="59"/>
      <c r="E20" s="71" t="s">
        <v>94</v>
      </c>
      <c r="F20" s="86"/>
      <c r="G20" s="57" t="s">
        <v>95</v>
      </c>
      <c r="H20" s="133"/>
      <c r="I20" s="134"/>
      <c r="K20" s="29"/>
      <c r="M20" s="28" t="b">
        <v>1</v>
      </c>
    </row>
    <row r="21" spans="2:17" s="28" customFormat="1" ht="25.35" customHeight="1" thickBot="1">
      <c r="B21" s="142"/>
      <c r="C21" s="79" t="s">
        <v>2</v>
      </c>
      <c r="D21" s="143"/>
      <c r="E21" s="144"/>
      <c r="F21" s="145"/>
      <c r="G21" s="79" t="s">
        <v>75</v>
      </c>
      <c r="H21" s="120"/>
      <c r="I21" s="121"/>
      <c r="K21" s="29"/>
    </row>
    <row r="22" spans="2:17" ht="11.7" customHeight="1">
      <c r="L22" s="23"/>
      <c r="M22" s="23"/>
      <c r="N22" s="23"/>
      <c r="O22" s="23"/>
      <c r="P22" s="23"/>
      <c r="Q22" s="23"/>
    </row>
    <row r="23" spans="2:17" ht="18" thickBot="1">
      <c r="B23" s="87" t="s">
        <v>77</v>
      </c>
      <c r="I23" s="90" t="s">
        <v>99</v>
      </c>
      <c r="L23" s="23"/>
      <c r="M23" s="23"/>
      <c r="N23" s="23"/>
      <c r="O23" s="23"/>
      <c r="P23" s="23"/>
      <c r="Q23" s="23"/>
    </row>
    <row r="24" spans="2:17" ht="25.35" customHeight="1" thickBot="1">
      <c r="B24" s="146" t="s">
        <v>3</v>
      </c>
      <c r="C24" s="140"/>
      <c r="D24" s="148"/>
      <c r="E24" s="68" t="s">
        <v>4</v>
      </c>
      <c r="F24" s="139" t="s">
        <v>12</v>
      </c>
      <c r="G24" s="140"/>
      <c r="H24" s="146" t="s">
        <v>5</v>
      </c>
      <c r="I24" s="147"/>
      <c r="L24" s="65" t="s">
        <v>83</v>
      </c>
      <c r="M24" s="65" t="s">
        <v>13</v>
      </c>
      <c r="N24" s="65" t="s">
        <v>88</v>
      </c>
      <c r="O24" s="65" t="s">
        <v>84</v>
      </c>
      <c r="P24" s="65" t="s">
        <v>87</v>
      </c>
      <c r="Q24" s="65" t="s">
        <v>91</v>
      </c>
    </row>
    <row r="25" spans="2:17" ht="25.35" customHeight="1">
      <c r="B25" s="151" t="s">
        <v>97</v>
      </c>
      <c r="C25" s="170" t="s">
        <v>103</v>
      </c>
      <c r="D25" s="170"/>
      <c r="E25" s="63">
        <v>1800000</v>
      </c>
      <c r="F25" s="64"/>
      <c r="G25" s="69" t="s">
        <v>10</v>
      </c>
      <c r="H25" s="153">
        <f>IF(AND($F$25&lt;2,$F$25&gt;0),"2부스 이상",$E$25*$F$25)</f>
        <v>0</v>
      </c>
      <c r="I25" s="154"/>
      <c r="L25" s="65" t="s">
        <v>13</v>
      </c>
      <c r="M25" s="66" t="b">
        <v>0</v>
      </c>
      <c r="N25" s="67">
        <v>-360000</v>
      </c>
      <c r="O25" s="65" t="s">
        <v>85</v>
      </c>
      <c r="P25" s="65" t="b">
        <v>0</v>
      </c>
      <c r="Q25" s="67">
        <v>-90000</v>
      </c>
    </row>
    <row r="26" spans="2:17" ht="25.35" customHeight="1">
      <c r="B26" s="152"/>
      <c r="C26" s="150" t="s">
        <v>104</v>
      </c>
      <c r="D26" s="150"/>
      <c r="E26" s="60">
        <v>2200000</v>
      </c>
      <c r="F26" s="61"/>
      <c r="G26" s="70" t="s">
        <v>9</v>
      </c>
      <c r="H26" s="155">
        <f>$E$26*$F$26</f>
        <v>0</v>
      </c>
      <c r="I26" s="156"/>
      <c r="L26" s="65" t="s">
        <v>90</v>
      </c>
      <c r="M26" s="66" t="b">
        <v>0</v>
      </c>
      <c r="N26" s="67">
        <v>-90000</v>
      </c>
      <c r="O26" s="65"/>
      <c r="P26" s="66"/>
      <c r="Q26" s="67"/>
    </row>
    <row r="27" spans="2:17" ht="25.35" customHeight="1">
      <c r="B27" s="152"/>
      <c r="C27" s="150" t="s">
        <v>105</v>
      </c>
      <c r="D27" s="150"/>
      <c r="E27" s="60">
        <v>3500000</v>
      </c>
      <c r="F27" s="62"/>
      <c r="G27" s="70" t="s">
        <v>9</v>
      </c>
      <c r="H27" s="157">
        <f>$E$27*$F$27</f>
        <v>0</v>
      </c>
      <c r="I27" s="158"/>
      <c r="L27" s="23"/>
      <c r="M27" s="23"/>
      <c r="N27" s="23"/>
      <c r="O27" s="23"/>
      <c r="P27" s="23"/>
      <c r="Q27" s="23"/>
    </row>
    <row r="28" spans="2:17" ht="25.35" customHeight="1" thickBot="1">
      <c r="B28" s="126" t="s">
        <v>115</v>
      </c>
      <c r="C28" s="127"/>
      <c r="D28" s="127"/>
      <c r="E28" s="127"/>
      <c r="F28" s="127"/>
      <c r="G28" s="127"/>
      <c r="H28" s="128">
        <f>IF(AND($M$25,(H25+H26+H27)&gt;=1,(F25+F26+F27)&gt;=1),($F$25+$F$26+$F$27)*$N$25,0)</f>
        <v>0</v>
      </c>
      <c r="I28" s="129"/>
      <c r="O28" s="23"/>
      <c r="P28" s="23"/>
      <c r="Q28" s="23"/>
    </row>
    <row r="29" spans="2:17" ht="25.35" customHeight="1">
      <c r="B29" s="166" t="s">
        <v>100</v>
      </c>
      <c r="C29" s="167"/>
      <c r="D29" s="167"/>
      <c r="E29" s="167"/>
      <c r="F29" s="167"/>
      <c r="G29" s="168"/>
      <c r="H29" s="164">
        <f>IF(AND($M$26,(H25+H26+H27)&gt;=1,(F25+F26+F27)&gt;=1),($F$25+$F$26+$F$27)*$N$26,0)</f>
        <v>0</v>
      </c>
      <c r="I29" s="165"/>
      <c r="L29" s="23"/>
      <c r="M29" s="23"/>
      <c r="N29" s="23">
        <f>IF(AND($M$30,(H25+H26+H27)&gt;=1,(F25+F26+F27)&gt;=1),($F$25+$F$26+$F$27)*$N$30,0)</f>
        <v>0</v>
      </c>
      <c r="O29" s="23"/>
      <c r="P29" s="23"/>
      <c r="Q29" s="23"/>
    </row>
    <row r="30" spans="2:17" ht="25.35" customHeight="1" thickBot="1">
      <c r="B30" s="159" t="s">
        <v>112</v>
      </c>
      <c r="C30" s="160"/>
      <c r="D30" s="160"/>
      <c r="E30" s="160"/>
      <c r="F30" s="160"/>
      <c r="G30" s="161"/>
      <c r="H30" s="128">
        <f>IF(AND($P$25,(H25+H26+H27)&gt;=1,(F25+F26+F27)&gt;=1),($F$25+$F$26+$F$27)*$Q$25,0)</f>
        <v>0</v>
      </c>
      <c r="I30" s="129"/>
      <c r="L30" s="23" t="s">
        <v>86</v>
      </c>
      <c r="M30" s="37" t="b">
        <v>0</v>
      </c>
      <c r="N30" s="38">
        <v>-200000</v>
      </c>
      <c r="O30" s="23"/>
      <c r="P30" s="23"/>
      <c r="Q30" s="23"/>
    </row>
    <row r="31" spans="2:17" ht="9.75" customHeight="1">
      <c r="B31" s="163"/>
      <c r="C31" s="163"/>
      <c r="D31" s="163"/>
      <c r="E31" s="163"/>
      <c r="F31" s="35"/>
      <c r="G31" s="35"/>
      <c r="H31" s="34"/>
      <c r="I31" s="34"/>
    </row>
    <row r="32" spans="2:17" ht="20.25" customHeight="1" thickBot="1">
      <c r="B32" s="36" t="s">
        <v>118</v>
      </c>
      <c r="C32" s="35"/>
      <c r="D32" s="35"/>
      <c r="E32" s="35"/>
      <c r="F32" s="30" t="s">
        <v>81</v>
      </c>
      <c r="G32" s="162">
        <f>H25+H26+H27</f>
        <v>0</v>
      </c>
      <c r="H32" s="162"/>
      <c r="I32" s="24" t="s">
        <v>11</v>
      </c>
    </row>
    <row r="33" spans="1:10" ht="20.25" customHeight="1">
      <c r="B33" s="91" t="s">
        <v>110</v>
      </c>
      <c r="C33" s="89"/>
      <c r="D33" s="89"/>
      <c r="E33" s="92"/>
      <c r="F33" s="30" t="s">
        <v>82</v>
      </c>
      <c r="G33" s="125">
        <f>H30+H29+H28</f>
        <v>0</v>
      </c>
      <c r="H33" s="125"/>
      <c r="I33" s="24" t="s">
        <v>11</v>
      </c>
    </row>
    <row r="34" spans="1:10" ht="20.25" customHeight="1" thickBot="1">
      <c r="B34" s="93" t="s">
        <v>7</v>
      </c>
      <c r="C34" s="72"/>
      <c r="D34" s="72"/>
      <c r="E34" s="73"/>
      <c r="F34" s="30" t="s">
        <v>98</v>
      </c>
      <c r="G34" s="169">
        <f>(G32+G33)*10%</f>
        <v>0</v>
      </c>
      <c r="H34" s="169"/>
      <c r="I34" s="24" t="s">
        <v>11</v>
      </c>
    </row>
    <row r="35" spans="1:10" ht="20.25" customHeight="1" thickTop="1" thickBot="1">
      <c r="B35" s="93" t="s">
        <v>108</v>
      </c>
      <c r="C35" s="72"/>
      <c r="D35" s="72"/>
      <c r="E35" s="73"/>
      <c r="F35" s="30" t="s">
        <v>80</v>
      </c>
      <c r="G35" s="169">
        <f>G32+G33+G34</f>
        <v>0</v>
      </c>
      <c r="H35" s="169"/>
      <c r="I35" s="24" t="s">
        <v>11</v>
      </c>
    </row>
    <row r="36" spans="1:10" ht="20.25" customHeight="1" thickTop="1" thickBot="1">
      <c r="B36" s="94" t="s">
        <v>106</v>
      </c>
      <c r="C36" s="72"/>
      <c r="D36" s="72"/>
      <c r="E36" s="73"/>
      <c r="G36" s="31"/>
      <c r="H36" s="31"/>
    </row>
    <row r="37" spans="1:10" ht="16.649999999999999" customHeight="1">
      <c r="B37" s="88"/>
      <c r="C37" s="89"/>
      <c r="D37" s="89"/>
      <c r="E37" s="89"/>
      <c r="G37" s="149">
        <f ca="1">TODAY()</f>
        <v>45506</v>
      </c>
      <c r="H37" s="149"/>
      <c r="I37" s="149"/>
    </row>
    <row r="38" spans="1:10" ht="25.35" customHeight="1">
      <c r="B38" s="102"/>
      <c r="C38" s="103"/>
      <c r="D38" s="103"/>
      <c r="E38" s="103"/>
      <c r="F38" s="30" t="s">
        <v>15</v>
      </c>
      <c r="G38" s="97">
        <f>$C$10</f>
        <v>0</v>
      </c>
      <c r="H38" s="97"/>
    </row>
    <row r="39" spans="1:10" ht="25.35" customHeight="1">
      <c r="B39" s="103"/>
      <c r="C39" s="103"/>
      <c r="D39" s="103"/>
      <c r="E39" s="103"/>
      <c r="F39" s="30" t="s">
        <v>6</v>
      </c>
      <c r="G39" s="97">
        <f>$F$15</f>
        <v>0</v>
      </c>
      <c r="H39" s="97"/>
      <c r="I39" s="23" t="s">
        <v>89</v>
      </c>
    </row>
    <row r="40" spans="1:10" ht="9.4499999999999993" customHeight="1"/>
    <row r="41" spans="1:10" s="75" customFormat="1">
      <c r="B41" s="74" t="s">
        <v>8</v>
      </c>
    </row>
    <row r="42" spans="1:10" s="75" customFormat="1">
      <c r="B42" s="74" t="s">
        <v>16</v>
      </c>
    </row>
    <row r="43" spans="1:10" s="75" customFormat="1" ht="25.35" customHeight="1">
      <c r="B43" s="74" t="s">
        <v>17</v>
      </c>
    </row>
    <row r="44" spans="1:10" ht="16.649999999999999" customHeight="1">
      <c r="B44" s="99" t="s">
        <v>114</v>
      </c>
      <c r="C44" s="99"/>
      <c r="D44" s="99"/>
      <c r="E44" s="99"/>
      <c r="F44" s="99"/>
      <c r="G44" s="107"/>
      <c r="H44" s="107"/>
      <c r="I44" s="107"/>
    </row>
    <row r="45" spans="1:10" ht="16.649999999999999" customHeight="1">
      <c r="B45" s="99"/>
      <c r="C45" s="99"/>
      <c r="D45" s="99"/>
      <c r="E45" s="99"/>
      <c r="F45" s="99"/>
      <c r="G45" s="107"/>
      <c r="H45" s="107"/>
      <c r="I45" s="107"/>
    </row>
    <row r="46" spans="1:10" ht="16.649999999999999" customHeight="1">
      <c r="B46" s="99"/>
      <c r="C46" s="99"/>
      <c r="D46" s="99"/>
      <c r="E46" s="99"/>
      <c r="F46" s="99"/>
      <c r="G46" s="107"/>
      <c r="H46" s="107"/>
      <c r="I46" s="107"/>
    </row>
    <row r="47" spans="1:10" ht="17.25" customHeight="1" thickBot="1">
      <c r="A47" s="25"/>
      <c r="B47" s="100"/>
      <c r="C47" s="100"/>
      <c r="D47" s="100"/>
      <c r="E47" s="100"/>
      <c r="F47" s="100"/>
      <c r="G47" s="108"/>
      <c r="H47" s="108"/>
      <c r="I47" s="108"/>
      <c r="J47" s="25"/>
    </row>
    <row r="48" spans="1:10" ht="8.25" customHeight="1" thickTop="1">
      <c r="E48" s="32"/>
      <c r="F48" s="32"/>
      <c r="G48" s="32"/>
      <c r="H48" s="32"/>
      <c r="I48" s="32"/>
    </row>
    <row r="49" spans="2:9" ht="16.649999999999999" customHeight="1">
      <c r="B49" s="98" t="s">
        <v>116</v>
      </c>
      <c r="C49" s="98"/>
      <c r="D49" s="98"/>
      <c r="E49" s="98"/>
      <c r="F49" s="98" t="s">
        <v>101</v>
      </c>
      <c r="G49" s="98"/>
      <c r="H49" s="98"/>
      <c r="I49" s="98"/>
    </row>
    <row r="50" spans="2:9" ht="21.9" customHeight="1">
      <c r="B50" s="98"/>
      <c r="C50" s="98"/>
      <c r="D50" s="98"/>
      <c r="E50" s="98"/>
      <c r="F50" s="98"/>
      <c r="G50" s="98"/>
      <c r="H50" s="98"/>
      <c r="I50" s="98"/>
    </row>
    <row r="51" spans="2:9" ht="21.9" customHeight="1">
      <c r="B51" s="98"/>
      <c r="C51" s="98"/>
      <c r="D51" s="98"/>
      <c r="E51" s="98"/>
      <c r="F51" s="98"/>
      <c r="G51" s="98"/>
      <c r="H51" s="98"/>
      <c r="I51" s="98"/>
    </row>
    <row r="52" spans="2:9" ht="21.9" customHeight="1">
      <c r="B52" s="98"/>
      <c r="C52" s="98"/>
      <c r="D52" s="98"/>
      <c r="E52" s="98"/>
      <c r="F52" s="98"/>
      <c r="G52" s="98"/>
      <c r="H52" s="98"/>
      <c r="I52" s="98"/>
    </row>
    <row r="53" spans="2:9" ht="7.5" customHeight="1">
      <c r="B53" s="98"/>
      <c r="C53" s="98"/>
      <c r="D53" s="98"/>
      <c r="E53" s="98"/>
      <c r="F53" s="98"/>
      <c r="G53" s="98"/>
      <c r="H53" s="98"/>
      <c r="I53" s="98"/>
    </row>
    <row r="54" spans="2:9" ht="18" customHeight="1">
      <c r="B54" s="98"/>
      <c r="C54" s="98"/>
      <c r="D54" s="98"/>
      <c r="E54" s="98"/>
      <c r="F54" s="98"/>
      <c r="G54" s="98"/>
      <c r="H54" s="98"/>
      <c r="I54" s="98"/>
    </row>
    <row r="55" spans="2:9" ht="18" customHeight="1">
      <c r="B55" s="98"/>
      <c r="C55" s="98"/>
      <c r="D55" s="98"/>
      <c r="E55" s="98"/>
      <c r="F55" s="98"/>
      <c r="G55" s="98"/>
      <c r="H55" s="98"/>
      <c r="I55" s="98"/>
    </row>
    <row r="56" spans="2:9" ht="18" customHeight="1">
      <c r="B56" s="98"/>
      <c r="C56" s="98"/>
      <c r="D56" s="98"/>
      <c r="E56" s="98"/>
      <c r="F56" s="98"/>
      <c r="G56" s="98"/>
      <c r="H56" s="98"/>
      <c r="I56" s="98"/>
    </row>
    <row r="57" spans="2:9" ht="18" customHeight="1">
      <c r="B57" s="98"/>
      <c r="C57" s="98"/>
      <c r="D57" s="98"/>
      <c r="E57" s="98"/>
      <c r="F57" s="98"/>
      <c r="G57" s="98"/>
      <c r="H57" s="98"/>
      <c r="I57" s="98"/>
    </row>
    <row r="58" spans="2:9" ht="18" customHeight="1">
      <c r="B58" s="98"/>
      <c r="C58" s="98"/>
      <c r="D58" s="98"/>
      <c r="E58" s="98"/>
      <c r="F58" s="98"/>
      <c r="G58" s="98"/>
      <c r="H58" s="98"/>
      <c r="I58" s="98"/>
    </row>
    <row r="59" spans="2:9" ht="18" customHeight="1">
      <c r="B59" s="98"/>
      <c r="C59" s="98"/>
      <c r="D59" s="98"/>
      <c r="E59" s="98"/>
      <c r="F59" s="98"/>
      <c r="G59" s="98"/>
      <c r="H59" s="98"/>
      <c r="I59" s="98"/>
    </row>
    <row r="60" spans="2:9" ht="18" customHeight="1">
      <c r="B60" s="98"/>
      <c r="C60" s="98"/>
      <c r="D60" s="98"/>
      <c r="E60" s="98"/>
      <c r="F60" s="98"/>
      <c r="G60" s="98"/>
      <c r="H60" s="98"/>
      <c r="I60" s="98"/>
    </row>
    <row r="61" spans="2:9" ht="18" customHeight="1">
      <c r="B61" s="98"/>
      <c r="C61" s="98"/>
      <c r="D61" s="98"/>
      <c r="E61" s="98"/>
      <c r="F61" s="98"/>
      <c r="G61" s="98"/>
      <c r="H61" s="98"/>
      <c r="I61" s="98"/>
    </row>
    <row r="62" spans="2:9" ht="18" customHeight="1">
      <c r="B62" s="98"/>
      <c r="C62" s="98"/>
      <c r="D62" s="98"/>
      <c r="E62" s="98"/>
      <c r="F62" s="98"/>
      <c r="G62" s="98"/>
      <c r="H62" s="98"/>
      <c r="I62" s="98"/>
    </row>
    <row r="63" spans="2:9" ht="18" customHeight="1">
      <c r="B63" s="98"/>
      <c r="C63" s="98"/>
      <c r="D63" s="98"/>
      <c r="E63" s="98"/>
      <c r="F63" s="98"/>
      <c r="G63" s="98"/>
      <c r="H63" s="98"/>
      <c r="I63" s="98"/>
    </row>
    <row r="64" spans="2:9" ht="18" customHeight="1">
      <c r="B64" s="98"/>
      <c r="C64" s="98"/>
      <c r="D64" s="98"/>
      <c r="E64" s="98"/>
      <c r="F64" s="98"/>
      <c r="G64" s="98"/>
      <c r="H64" s="98"/>
      <c r="I64" s="98"/>
    </row>
    <row r="65" spans="2:9" ht="18" customHeight="1">
      <c r="B65" s="98"/>
      <c r="C65" s="98"/>
      <c r="D65" s="98"/>
      <c r="E65" s="98"/>
      <c r="F65" s="98"/>
      <c r="G65" s="98"/>
      <c r="H65" s="98"/>
      <c r="I65" s="98"/>
    </row>
    <row r="66" spans="2:9" ht="18" customHeight="1">
      <c r="B66" s="98"/>
      <c r="C66" s="98"/>
      <c r="D66" s="98"/>
      <c r="E66" s="98"/>
      <c r="F66" s="98"/>
      <c r="G66" s="98"/>
      <c r="H66" s="98"/>
      <c r="I66" s="98"/>
    </row>
    <row r="67" spans="2:9" ht="18" customHeight="1">
      <c r="B67" s="98"/>
      <c r="C67" s="98"/>
      <c r="D67" s="98"/>
      <c r="E67" s="98"/>
      <c r="F67" s="98"/>
      <c r="G67" s="98"/>
      <c r="H67" s="98"/>
      <c r="I67" s="98"/>
    </row>
    <row r="68" spans="2:9" ht="18" customHeight="1">
      <c r="B68" s="98"/>
      <c r="C68" s="98"/>
      <c r="D68" s="98"/>
      <c r="E68" s="98"/>
      <c r="F68" s="98"/>
      <c r="G68" s="98"/>
      <c r="H68" s="98"/>
      <c r="I68" s="98"/>
    </row>
    <row r="69" spans="2:9" ht="18" customHeight="1">
      <c r="B69" s="98"/>
      <c r="C69" s="98"/>
      <c r="D69" s="98"/>
      <c r="E69" s="98"/>
      <c r="F69" s="98"/>
      <c r="G69" s="98"/>
      <c r="H69" s="98"/>
      <c r="I69" s="98"/>
    </row>
    <row r="70" spans="2:9" ht="18" customHeight="1">
      <c r="B70" s="98"/>
      <c r="C70" s="98"/>
      <c r="D70" s="98"/>
      <c r="E70" s="98"/>
      <c r="F70" s="98"/>
      <c r="G70" s="98"/>
      <c r="H70" s="98"/>
      <c r="I70" s="98"/>
    </row>
    <row r="71" spans="2:9" ht="18" customHeight="1">
      <c r="B71" s="98"/>
      <c r="C71" s="98"/>
      <c r="D71" s="98"/>
      <c r="E71" s="98"/>
      <c r="F71" s="98"/>
      <c r="G71" s="98"/>
      <c r="H71" s="98"/>
      <c r="I71" s="98"/>
    </row>
    <row r="72" spans="2:9" ht="18" customHeight="1">
      <c r="B72" s="98"/>
      <c r="C72" s="98"/>
      <c r="D72" s="98"/>
      <c r="E72" s="98"/>
      <c r="F72" s="98"/>
      <c r="G72" s="98"/>
      <c r="H72" s="98"/>
      <c r="I72" s="98"/>
    </row>
    <row r="73" spans="2:9" ht="18" customHeight="1">
      <c r="B73" s="98"/>
      <c r="C73" s="98"/>
      <c r="D73" s="98"/>
      <c r="E73" s="98"/>
      <c r="F73" s="98"/>
      <c r="G73" s="98"/>
      <c r="H73" s="98"/>
      <c r="I73" s="98"/>
    </row>
    <row r="74" spans="2:9" ht="18" customHeight="1">
      <c r="B74" s="98"/>
      <c r="C74" s="98"/>
      <c r="D74" s="98"/>
      <c r="E74" s="98"/>
      <c r="F74" s="98"/>
      <c r="G74" s="98"/>
      <c r="H74" s="98"/>
      <c r="I74" s="98"/>
    </row>
    <row r="75" spans="2:9" ht="18" customHeight="1">
      <c r="B75" s="98"/>
      <c r="C75" s="98"/>
      <c r="D75" s="98"/>
      <c r="E75" s="98"/>
      <c r="F75" s="98"/>
      <c r="G75" s="98"/>
      <c r="H75" s="98"/>
      <c r="I75" s="98"/>
    </row>
    <row r="76" spans="2:9" ht="18.75" customHeight="1" thickBot="1">
      <c r="B76" s="101" t="s">
        <v>78</v>
      </c>
      <c r="C76" s="101"/>
      <c r="D76" s="101"/>
      <c r="E76" s="101"/>
      <c r="F76" s="101"/>
      <c r="G76" s="101"/>
      <c r="H76" s="101"/>
      <c r="I76" s="101"/>
    </row>
    <row r="77" spans="2:9" ht="18" customHeight="1" thickTop="1">
      <c r="B77" s="104" t="s">
        <v>117</v>
      </c>
      <c r="C77" s="104"/>
      <c r="D77" s="104"/>
      <c r="E77" s="104"/>
      <c r="F77" s="104"/>
      <c r="G77" s="104"/>
      <c r="H77" s="104"/>
      <c r="I77" s="104"/>
    </row>
    <row r="78" spans="2:9" ht="18" customHeight="1">
      <c r="B78" s="104"/>
      <c r="C78" s="104"/>
      <c r="D78" s="104"/>
      <c r="E78" s="104"/>
      <c r="F78" s="104"/>
      <c r="G78" s="104"/>
      <c r="H78" s="104"/>
      <c r="I78" s="104"/>
    </row>
    <row r="79" spans="2:9" ht="18" customHeight="1">
      <c r="B79" s="104"/>
      <c r="C79" s="104"/>
      <c r="D79" s="104"/>
      <c r="E79" s="104"/>
      <c r="F79" s="104"/>
      <c r="G79" s="104"/>
      <c r="H79" s="104"/>
      <c r="I79" s="104"/>
    </row>
    <row r="80" spans="2:9" ht="18" customHeight="1">
      <c r="B80" s="104"/>
      <c r="C80" s="104"/>
      <c r="D80" s="104"/>
      <c r="E80" s="104"/>
      <c r="F80" s="104"/>
      <c r="G80" s="104"/>
      <c r="H80" s="104"/>
      <c r="I80" s="104"/>
    </row>
    <row r="81" spans="2:9" ht="8.25" customHeight="1">
      <c r="B81" s="104"/>
      <c r="C81" s="104"/>
      <c r="D81" s="104"/>
      <c r="E81" s="104"/>
      <c r="F81" s="104"/>
      <c r="G81" s="104"/>
      <c r="H81" s="104"/>
      <c r="I81" s="104"/>
    </row>
    <row r="82" spans="2:9" ht="9.4499999999999993" customHeight="1">
      <c r="B82" s="104"/>
      <c r="C82" s="104"/>
      <c r="D82" s="104"/>
      <c r="E82" s="104"/>
      <c r="F82" s="104"/>
      <c r="G82" s="104"/>
      <c r="H82" s="104"/>
      <c r="I82" s="104"/>
    </row>
    <row r="83" spans="2:9" ht="18.75" customHeight="1">
      <c r="B83" s="104"/>
      <c r="C83" s="104"/>
      <c r="D83" s="104"/>
      <c r="E83" s="104"/>
      <c r="F83" s="104"/>
      <c r="G83" s="104"/>
      <c r="H83" s="104"/>
      <c r="I83" s="104"/>
    </row>
    <row r="84" spans="2:9" ht="18.75" customHeight="1">
      <c r="B84" s="104"/>
      <c r="C84" s="104"/>
      <c r="D84" s="104"/>
      <c r="E84" s="104"/>
      <c r="F84" s="104"/>
      <c r="G84" s="104"/>
      <c r="H84" s="104"/>
      <c r="I84" s="104"/>
    </row>
    <row r="85" spans="2:9" ht="31.2" customHeight="1">
      <c r="B85" s="105"/>
      <c r="C85" s="105"/>
      <c r="D85" s="105"/>
      <c r="E85" s="105"/>
      <c r="F85" s="105"/>
      <c r="G85" s="105"/>
      <c r="H85" s="105"/>
      <c r="I85" s="105"/>
    </row>
    <row r="86" spans="2:9" ht="8.1" customHeight="1">
      <c r="B86" s="33"/>
      <c r="C86" s="33"/>
      <c r="D86" s="33"/>
      <c r="E86" s="33"/>
      <c r="F86" s="45"/>
      <c r="G86" s="45"/>
      <c r="H86" s="45"/>
      <c r="I86" s="45"/>
    </row>
    <row r="87" spans="2:9" ht="18.75" customHeight="1" thickBot="1">
      <c r="B87" s="41" t="s">
        <v>18</v>
      </c>
      <c r="C87" s="42"/>
      <c r="D87" s="42"/>
      <c r="E87" s="42"/>
      <c r="F87" s="43"/>
      <c r="G87" s="25"/>
      <c r="H87" s="44"/>
      <c r="I87" s="44"/>
    </row>
    <row r="88" spans="2:9" ht="18.75" customHeight="1" thickTop="1">
      <c r="B88" s="45"/>
      <c r="C88" s="45"/>
      <c r="D88" s="45"/>
      <c r="E88" s="45"/>
    </row>
    <row r="89" spans="2:9" ht="18.75" customHeight="1">
      <c r="B89" s="45"/>
      <c r="C89" s="45"/>
      <c r="D89" s="45"/>
      <c r="E89" s="45"/>
      <c r="F89" s="106">
        <f ca="1">TODAY()</f>
        <v>45506</v>
      </c>
      <c r="G89" s="106"/>
      <c r="H89" s="106"/>
      <c r="I89" s="106"/>
    </row>
    <row r="90" spans="2:9" ht="28.5" customHeight="1">
      <c r="B90" s="45"/>
      <c r="C90" s="45"/>
      <c r="D90" s="45"/>
      <c r="E90" s="45"/>
      <c r="F90" s="30" t="s">
        <v>15</v>
      </c>
      <c r="G90" s="97">
        <f>$C$10</f>
        <v>0</v>
      </c>
      <c r="H90" s="97"/>
    </row>
    <row r="91" spans="2:9" ht="28.5" customHeight="1">
      <c r="B91" s="45"/>
      <c r="C91" s="45"/>
      <c r="D91" s="45"/>
      <c r="E91" s="45"/>
      <c r="F91" s="30" t="s">
        <v>6</v>
      </c>
      <c r="G91" s="96">
        <f>$F$15</f>
        <v>0</v>
      </c>
      <c r="H91" s="96"/>
      <c r="I91" s="23" t="s">
        <v>79</v>
      </c>
    </row>
    <row r="95" spans="2:9" ht="32.25" customHeight="1"/>
    <row r="96" spans="2:9" ht="32.25" customHeight="1"/>
  </sheetData>
  <sheetProtection selectLockedCells="1"/>
  <protectedRanges>
    <protectedRange sqref="G15 C15:D15" name="신청사 작성란"/>
    <protectedRange sqref="C13:C14" name="신청사 작성란_1_1"/>
  </protectedRanges>
  <mergeCells count="58">
    <mergeCell ref="G37:I37"/>
    <mergeCell ref="H30:I30"/>
    <mergeCell ref="C27:D27"/>
    <mergeCell ref="B25:B27"/>
    <mergeCell ref="H25:I25"/>
    <mergeCell ref="H26:I26"/>
    <mergeCell ref="H27:I27"/>
    <mergeCell ref="B30:G30"/>
    <mergeCell ref="G32:H32"/>
    <mergeCell ref="B31:E31"/>
    <mergeCell ref="H29:I29"/>
    <mergeCell ref="B29:G29"/>
    <mergeCell ref="G34:H34"/>
    <mergeCell ref="C25:D25"/>
    <mergeCell ref="C26:D26"/>
    <mergeCell ref="G35:H35"/>
    <mergeCell ref="G33:H33"/>
    <mergeCell ref="B28:G28"/>
    <mergeCell ref="H28:I28"/>
    <mergeCell ref="D19:F19"/>
    <mergeCell ref="H21:I21"/>
    <mergeCell ref="H20:I20"/>
    <mergeCell ref="B18:B19"/>
    <mergeCell ref="H18:I18"/>
    <mergeCell ref="F24:G24"/>
    <mergeCell ref="B20:B21"/>
    <mergeCell ref="D21:F21"/>
    <mergeCell ref="H19:I19"/>
    <mergeCell ref="H24:I24"/>
    <mergeCell ref="B24:D24"/>
    <mergeCell ref="B2:F5"/>
    <mergeCell ref="B17:K17"/>
    <mergeCell ref="C10:D10"/>
    <mergeCell ref="F10:I10"/>
    <mergeCell ref="C11:D11"/>
    <mergeCell ref="J13:K13"/>
    <mergeCell ref="H11:I11"/>
    <mergeCell ref="H13:I13"/>
    <mergeCell ref="C12:I12"/>
    <mergeCell ref="C15:D15"/>
    <mergeCell ref="B16:I16"/>
    <mergeCell ref="H15:I15"/>
    <mergeCell ref="H9:I9"/>
    <mergeCell ref="G1:I5"/>
    <mergeCell ref="C14:F14"/>
    <mergeCell ref="H14:I14"/>
    <mergeCell ref="G91:H91"/>
    <mergeCell ref="G38:H38"/>
    <mergeCell ref="G39:H39"/>
    <mergeCell ref="F49:I75"/>
    <mergeCell ref="B44:F47"/>
    <mergeCell ref="G90:H90"/>
    <mergeCell ref="B76:I76"/>
    <mergeCell ref="B38:E39"/>
    <mergeCell ref="B77:I85"/>
    <mergeCell ref="B49:E75"/>
    <mergeCell ref="F89:I89"/>
    <mergeCell ref="G44:I47"/>
  </mergeCells>
  <phoneticPr fontId="1" type="noConversion"/>
  <conditionalFormatting sqref="C15">
    <cfRule type="containsBlanks" dxfId="7" priority="3">
      <formula>LEN(TRIM(C15))=0</formula>
    </cfRule>
    <cfRule type="containsBlanks" dxfId="6" priority="4">
      <formula>LEN(TRIM(C15))=0</formula>
    </cfRule>
  </conditionalFormatting>
  <conditionalFormatting sqref="F25:F27">
    <cfRule type="containsBlanks" dxfId="5" priority="14">
      <formula>LEN(TRIM(F25))=0</formula>
    </cfRule>
    <cfRule type="cellIs" dxfId="4" priority="15" operator="greaterThan">
      <formula>0.5</formula>
    </cfRule>
    <cfRule type="cellIs" priority="16" operator="greaterThanOrEqual">
      <formula>1</formula>
    </cfRule>
  </conditionalFormatting>
  <conditionalFormatting sqref="F10:I10 C10:D11 F11 H11 C12 F15 D18 F18 H18:I21 D19:F19 D20 F20 D21:F21 H15:I15">
    <cfRule type="containsBlanks" dxfId="3" priority="19">
      <formula>LEN(TRIM(C10))=0</formula>
    </cfRule>
  </conditionalFormatting>
  <conditionalFormatting sqref="F10:I10 C10:D11 F11 H11:I11 C12 F15 D18 F18 H18:I21 D19:F19 D20 F20 D21:F21">
    <cfRule type="containsBlanks" dxfId="2" priority="18">
      <formula>LEN(TRIM(C10))=0</formula>
    </cfRule>
  </conditionalFormatting>
  <conditionalFormatting sqref="H13:H14">
    <cfRule type="containsBlanks" dxfId="1" priority="2">
      <formula>LEN(TRIM(H13))=0</formula>
    </cfRule>
  </conditionalFormatting>
  <conditionalFormatting sqref="H13:I15">
    <cfRule type="containsBlanks" dxfId="0" priority="1">
      <formula>LEN(TRIM(H13))=0</formula>
    </cfRule>
  </conditionalFormatting>
  <pageMargins left="0.31496062992125984" right="0.31496062992125984" top="0.59055118110236227" bottom="0.39370078740157483" header="0.31496062992125984" footer="0.31496062992125984"/>
  <pageSetup paperSize="9" scale="79" fitToHeight="0" orientation="portrait" r:id="rId1"/>
  <rowBreaks count="1" manualBreakCount="1">
    <brk id="43" max="21" man="1"/>
  </rowBreaks>
  <colBreaks count="1" manualBreakCount="1">
    <brk id="10" min="1" max="8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6</xdr:col>
                    <xdr:colOff>685800</xdr:colOff>
                    <xdr:row>85</xdr:row>
                    <xdr:rowOff>198120</xdr:rowOff>
                  </from>
                  <to>
                    <xdr:col>7</xdr:col>
                    <xdr:colOff>30480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7</xdr:col>
                    <xdr:colOff>685800</xdr:colOff>
                    <xdr:row>85</xdr:row>
                    <xdr:rowOff>198120</xdr:rowOff>
                  </from>
                  <to>
                    <xdr:col>8</xdr:col>
                    <xdr:colOff>441960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2</xdr:col>
                    <xdr:colOff>60960</xdr:colOff>
                    <xdr:row>13</xdr:row>
                    <xdr:rowOff>236220</xdr:rowOff>
                  </from>
                  <to>
                    <xdr:col>2</xdr:col>
                    <xdr:colOff>746760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0</xdr:rowOff>
                  </from>
                  <to>
                    <xdr:col>3</xdr:col>
                    <xdr:colOff>868680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2</xdr:col>
                    <xdr:colOff>60960</xdr:colOff>
                    <xdr:row>13</xdr:row>
                    <xdr:rowOff>22860</xdr:rowOff>
                  </from>
                  <to>
                    <xdr:col>2</xdr:col>
                    <xdr:colOff>800100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2</xdr:col>
                    <xdr:colOff>60960</xdr:colOff>
                    <xdr:row>12</xdr:row>
                    <xdr:rowOff>30480</xdr:rowOff>
                  </from>
                  <to>
                    <xdr:col>3</xdr:col>
                    <xdr:colOff>251460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30480</xdr:rowOff>
                  </from>
                  <to>
                    <xdr:col>3</xdr:col>
                    <xdr:colOff>1059180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5</xdr:col>
                    <xdr:colOff>1074420</xdr:colOff>
                    <xdr:row>27</xdr:row>
                    <xdr:rowOff>60960</xdr:rowOff>
                  </from>
                  <to>
                    <xdr:col>7</xdr:col>
                    <xdr:colOff>213360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5</xdr:col>
                    <xdr:colOff>1074420</xdr:colOff>
                    <xdr:row>28</xdr:row>
                    <xdr:rowOff>60960</xdr:rowOff>
                  </from>
                  <to>
                    <xdr:col>7</xdr:col>
                    <xdr:colOff>99060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5</xdr:col>
                    <xdr:colOff>1074420</xdr:colOff>
                    <xdr:row>29</xdr:row>
                    <xdr:rowOff>60960</xdr:rowOff>
                  </from>
                  <to>
                    <xdr:col>7</xdr:col>
                    <xdr:colOff>99060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213360</xdr:rowOff>
                  </from>
                  <to>
                    <xdr:col>3</xdr:col>
                    <xdr:colOff>982980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5" name="Check Box 30">
              <controlPr defaultSize="0" autoFill="0" autoLine="0" autoPict="0">
                <anchor moveWithCells="1">
                  <from>
                    <xdr:col>6</xdr:col>
                    <xdr:colOff>259080</xdr:colOff>
                    <xdr:row>12</xdr:row>
                    <xdr:rowOff>312420</xdr:rowOff>
                  </from>
                  <to>
                    <xdr:col>6</xdr:col>
                    <xdr:colOff>937260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6" name="Check Box 36">
              <controlPr defaultSize="0" autoFill="0" autoLine="0" autoPict="0">
                <anchor moveWithCells="1">
                  <from>
                    <xdr:col>3</xdr:col>
                    <xdr:colOff>899160</xdr:colOff>
                    <xdr:row>13</xdr:row>
                    <xdr:rowOff>228600</xdr:rowOff>
                  </from>
                  <to>
                    <xdr:col>4</xdr:col>
                    <xdr:colOff>38100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7" name="Check Box 38">
              <controlPr defaultSize="0" autoFill="0" autoLine="0" autoPict="0">
                <anchor moveWithCells="1">
                  <from>
                    <xdr:col>3</xdr:col>
                    <xdr:colOff>899160</xdr:colOff>
                    <xdr:row>13</xdr:row>
                    <xdr:rowOff>0</xdr:rowOff>
                  </from>
                  <to>
                    <xdr:col>4</xdr:col>
                    <xdr:colOff>419100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8" name="Check Box 39">
              <controlPr defaultSize="0" autoFill="0" autoLine="0" autoPict="0">
                <anchor moveWithCells="1">
                  <from>
                    <xdr:col>4</xdr:col>
                    <xdr:colOff>114300</xdr:colOff>
                    <xdr:row>13</xdr:row>
                    <xdr:rowOff>236220</xdr:rowOff>
                  </from>
                  <to>
                    <xdr:col>5</xdr:col>
                    <xdr:colOff>297180</xdr:colOff>
                    <xdr:row>14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4"/>
  <sheetViews>
    <sheetView showGridLines="0" zoomScaleNormal="100" workbookViewId="0">
      <selection activeCell="C27" sqref="C27"/>
    </sheetView>
  </sheetViews>
  <sheetFormatPr defaultColWidth="9" defaultRowHeight="13.2"/>
  <cols>
    <col min="1" max="1" width="1.3984375" style="1" customWidth="1"/>
    <col min="2" max="2" width="12" style="1" customWidth="1"/>
    <col min="3" max="3" width="14.19921875" style="1" customWidth="1"/>
    <col min="4" max="4" width="10.69921875" style="1" customWidth="1"/>
    <col min="5" max="5" width="16.59765625" style="1" bestFit="1" customWidth="1"/>
    <col min="6" max="6" width="6.5" style="1" customWidth="1"/>
    <col min="7" max="7" width="9" style="1"/>
    <col min="8" max="8" width="9.09765625" style="1" customWidth="1"/>
    <col min="9" max="9" width="1" style="1" customWidth="1"/>
    <col min="10" max="12" width="9" style="1"/>
    <col min="13" max="13" width="11.19921875" style="1" customWidth="1"/>
    <col min="14" max="16384" width="9" style="1"/>
  </cols>
  <sheetData>
    <row r="1" spans="2:9" ht="69" customHeight="1"/>
    <row r="2" spans="2:9" s="2" customFormat="1" ht="27.45" customHeight="1">
      <c r="B2" s="198" t="s">
        <v>26</v>
      </c>
      <c r="C2" s="198"/>
      <c r="D2" s="198"/>
      <c r="E2" s="198"/>
      <c r="F2" s="198"/>
      <c r="G2" s="198"/>
      <c r="H2" s="198"/>
      <c r="I2" s="3"/>
    </row>
    <row r="3" spans="2:9" s="2" customFormat="1" ht="19.5" customHeight="1">
      <c r="B3" s="199" t="s">
        <v>23</v>
      </c>
      <c r="C3" s="199"/>
      <c r="D3" s="199"/>
      <c r="E3" s="199"/>
      <c r="F3" s="199"/>
      <c r="G3" s="199"/>
      <c r="H3" s="199"/>
      <c r="I3" s="4"/>
    </row>
    <row r="4" spans="2:9" s="2" customFormat="1" ht="25.5" customHeight="1">
      <c r="B4" s="199" t="s">
        <v>38</v>
      </c>
      <c r="C4" s="199"/>
      <c r="D4" s="199"/>
      <c r="E4" s="199"/>
      <c r="F4" s="199"/>
      <c r="G4" s="199"/>
      <c r="H4" s="199"/>
      <c r="I4" s="4"/>
    </row>
    <row r="5" spans="2:9" s="2" customFormat="1" ht="20.25" customHeight="1">
      <c r="B5" s="200" t="s">
        <v>27</v>
      </c>
      <c r="C5" s="201">
        <f>전시회참가신청서!D15</f>
        <v>0</v>
      </c>
      <c r="D5" s="5" t="s">
        <v>28</v>
      </c>
      <c r="E5" s="203">
        <f>전시회참가신청서!H15</f>
        <v>0</v>
      </c>
      <c r="F5" s="187"/>
      <c r="G5" s="187"/>
      <c r="H5" s="187"/>
      <c r="I5" s="6"/>
    </row>
    <row r="6" spans="2:9" s="2" customFormat="1" ht="20.25" customHeight="1">
      <c r="B6" s="200"/>
      <c r="C6" s="202"/>
      <c r="D6" s="5" t="s">
        <v>25</v>
      </c>
      <c r="E6" s="188">
        <f>전시회참가신청서!C12</f>
        <v>0</v>
      </c>
      <c r="F6" s="187"/>
      <c r="G6" s="187"/>
      <c r="H6" s="187"/>
      <c r="I6" s="6"/>
    </row>
    <row r="7" spans="2:9" s="2" customFormat="1" ht="20.25" customHeight="1">
      <c r="B7" s="5" t="s">
        <v>29</v>
      </c>
      <c r="C7" s="7">
        <f>전시회참가신청서!G10</f>
        <v>0</v>
      </c>
      <c r="D7" s="5" t="s">
        <v>22</v>
      </c>
      <c r="E7" s="188">
        <f>전시회참가신청서!C13</f>
        <v>0</v>
      </c>
      <c r="F7" s="189"/>
      <c r="G7" s="189"/>
      <c r="H7" s="189"/>
      <c r="I7" s="8"/>
    </row>
    <row r="8" spans="2:9" s="2" customFormat="1" ht="6.75" customHeight="1" thickBot="1">
      <c r="B8" s="9"/>
      <c r="C8" s="9"/>
      <c r="D8" s="9"/>
      <c r="E8" s="9"/>
      <c r="F8" s="9"/>
      <c r="G8" s="9"/>
      <c r="H8" s="9"/>
    </row>
    <row r="9" spans="2:9" s="2" customFormat="1" ht="6.75" customHeight="1" thickTop="1"/>
    <row r="10" spans="2:9" s="2" customFormat="1" ht="15.6">
      <c r="B10" s="14" t="s">
        <v>39</v>
      </c>
    </row>
    <row r="11" spans="2:9" s="2" customFormat="1">
      <c r="B11" s="171" t="s">
        <v>30</v>
      </c>
      <c r="C11" s="172"/>
      <c r="D11" s="22" t="s">
        <v>31</v>
      </c>
      <c r="E11" s="196" t="s">
        <v>32</v>
      </c>
      <c r="F11" s="197"/>
      <c r="G11" s="196" t="s">
        <v>33</v>
      </c>
      <c r="H11" s="197"/>
      <c r="I11" s="8"/>
    </row>
    <row r="12" spans="2:9" s="2" customFormat="1" ht="14.25" customHeight="1">
      <c r="B12" s="174" t="s">
        <v>40</v>
      </c>
      <c r="C12" s="175"/>
      <c r="D12" s="17" t="e">
        <f>전시회참가신청서!#REF!</f>
        <v>#REF!</v>
      </c>
      <c r="E12" s="179">
        <v>2900000</v>
      </c>
      <c r="F12" s="180"/>
      <c r="G12" s="179" t="e">
        <f>전시회참가신청서!#REF!</f>
        <v>#REF!</v>
      </c>
      <c r="H12" s="180"/>
      <c r="I12" s="10"/>
    </row>
    <row r="13" spans="2:9" s="2" customFormat="1" ht="14.25" customHeight="1">
      <c r="B13" s="174" t="s">
        <v>41</v>
      </c>
      <c r="C13" s="175"/>
      <c r="D13" s="17" t="e">
        <f>전시회참가신청서!#REF!</f>
        <v>#REF!</v>
      </c>
      <c r="E13" s="179">
        <v>3200000</v>
      </c>
      <c r="F13" s="180"/>
      <c r="G13" s="179" t="e">
        <f>전시회참가신청서!#REF!</f>
        <v>#REF!</v>
      </c>
      <c r="H13" s="180"/>
      <c r="I13" s="10"/>
    </row>
    <row r="14" spans="2:9" s="2" customFormat="1" ht="14.25" customHeight="1">
      <c r="B14" s="176" t="s">
        <v>42</v>
      </c>
      <c r="C14" s="177"/>
      <c r="D14" s="17" t="e">
        <f>전시회참가신청서!#REF!</f>
        <v>#REF!</v>
      </c>
      <c r="E14" s="179">
        <v>4500000</v>
      </c>
      <c r="F14" s="180"/>
      <c r="G14" s="179" t="e">
        <f>전시회참가신청서!#REF!</f>
        <v>#REF!</v>
      </c>
      <c r="H14" s="180"/>
      <c r="I14" s="10"/>
    </row>
    <row r="15" spans="2:9" s="2" customFormat="1" ht="14.25" customHeight="1">
      <c r="B15" s="178" t="s">
        <v>57</v>
      </c>
      <c r="C15" s="178"/>
      <c r="D15" s="204" t="s">
        <v>58</v>
      </c>
      <c r="E15" s="204"/>
      <c r="F15" s="205"/>
      <c r="G15" s="181" t="e">
        <f>전시회참가신청서!#REF!</f>
        <v>#REF!</v>
      </c>
      <c r="H15" s="182"/>
      <c r="I15" s="10"/>
    </row>
    <row r="16" spans="2:9" s="2" customFormat="1" ht="14.25" customHeight="1">
      <c r="B16" s="173" t="s">
        <v>34</v>
      </c>
      <c r="C16" s="173"/>
      <c r="D16" s="173"/>
      <c r="E16" s="173"/>
      <c r="F16" s="173"/>
      <c r="G16" s="183" t="e">
        <f>SUM(G12:H15)</f>
        <v>#REF!</v>
      </c>
      <c r="H16" s="184"/>
      <c r="I16" s="11"/>
    </row>
    <row r="17" spans="2:14" s="2" customFormat="1" ht="14.25" customHeight="1">
      <c r="E17" s="18"/>
      <c r="F17" s="18"/>
      <c r="G17" s="18"/>
      <c r="H17" s="18"/>
    </row>
    <row r="18" spans="2:14" s="2" customFormat="1" ht="14.25" customHeight="1">
      <c r="B18" s="174" t="s">
        <v>43</v>
      </c>
      <c r="C18" s="175"/>
      <c r="D18" s="17" t="e">
        <f>전시회참가신청서!#REF!</f>
        <v>#REF!</v>
      </c>
      <c r="E18" s="179">
        <v>2900000</v>
      </c>
      <c r="F18" s="180"/>
      <c r="G18" s="179" t="e">
        <f>전시회참가신청서!#REF!</f>
        <v>#REF!</v>
      </c>
      <c r="H18" s="180"/>
      <c r="I18" s="10"/>
    </row>
    <row r="19" spans="2:14" s="2" customFormat="1" ht="14.25" customHeight="1">
      <c r="B19" s="174" t="s">
        <v>44</v>
      </c>
      <c r="C19" s="175"/>
      <c r="D19" s="17" t="e">
        <f>전시회참가신청서!#REF!</f>
        <v>#REF!</v>
      </c>
      <c r="E19" s="179">
        <v>3200000</v>
      </c>
      <c r="F19" s="180"/>
      <c r="G19" s="179" t="e">
        <f>전시회참가신청서!#REF!</f>
        <v>#REF!</v>
      </c>
      <c r="H19" s="180"/>
      <c r="I19" s="10"/>
    </row>
    <row r="20" spans="2:14" s="2" customFormat="1" ht="14.25" customHeight="1">
      <c r="B20" s="174" t="s">
        <v>45</v>
      </c>
      <c r="C20" s="175"/>
      <c r="D20" s="17" t="e">
        <f>전시회참가신청서!#REF!</f>
        <v>#REF!</v>
      </c>
      <c r="E20" s="179">
        <v>4500000</v>
      </c>
      <c r="F20" s="180"/>
      <c r="G20" s="179" t="e">
        <f>전시회참가신청서!#REF!</f>
        <v>#REF!</v>
      </c>
      <c r="H20" s="180"/>
      <c r="I20" s="10"/>
    </row>
    <row r="21" spans="2:14" s="2" customFormat="1" ht="14.25" customHeight="1">
      <c r="B21" s="178" t="s">
        <v>57</v>
      </c>
      <c r="C21" s="178"/>
      <c r="D21" s="204" t="s">
        <v>59</v>
      </c>
      <c r="E21" s="204"/>
      <c r="F21" s="205"/>
      <c r="G21" s="181" t="e">
        <f>전시회참가신청서!#REF!</f>
        <v>#REF!</v>
      </c>
      <c r="H21" s="182"/>
      <c r="I21" s="10"/>
    </row>
    <row r="22" spans="2:14" s="2" customFormat="1" ht="14.25" customHeight="1">
      <c r="B22" s="178" t="s">
        <v>57</v>
      </c>
      <c r="C22" s="178"/>
      <c r="D22" s="213" t="s">
        <v>60</v>
      </c>
      <c r="E22" s="204"/>
      <c r="F22" s="205"/>
      <c r="G22" s="181" t="e">
        <f>전시회참가신청서!#REF!</f>
        <v>#REF!</v>
      </c>
      <c r="H22" s="182"/>
      <c r="I22" s="10"/>
    </row>
    <row r="23" spans="2:14" s="2" customFormat="1" ht="14.25" customHeight="1">
      <c r="B23" s="173" t="s">
        <v>34</v>
      </c>
      <c r="C23" s="173"/>
      <c r="D23" s="173"/>
      <c r="E23" s="173"/>
      <c r="F23" s="173"/>
      <c r="G23" s="183" t="e">
        <f>SUM(G18:H22)</f>
        <v>#REF!</v>
      </c>
      <c r="H23" s="184"/>
      <c r="I23" s="11"/>
    </row>
    <row r="24" spans="2:14" s="2" customFormat="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14" s="2" customFormat="1" ht="15.75" customHeight="1">
      <c r="B25" s="12"/>
      <c r="C25" s="8"/>
      <c r="E25" s="212" t="s">
        <v>35</v>
      </c>
      <c r="F25" s="212"/>
      <c r="G25" s="215" t="e">
        <f>G16+G23</f>
        <v>#REF!</v>
      </c>
      <c r="H25" s="216"/>
      <c r="I25" s="13"/>
    </row>
    <row r="26" spans="2:14" s="2" customFormat="1" ht="15.75" customHeight="1">
      <c r="C26" s="8"/>
      <c r="E26" s="190" t="s">
        <v>36</v>
      </c>
      <c r="F26" s="190"/>
      <c r="G26" s="218" t="e">
        <f>G16*50%+G23*20%</f>
        <v>#REF!</v>
      </c>
      <c r="H26" s="219"/>
      <c r="I26" s="13"/>
    </row>
    <row r="27" spans="2:14" s="2" customFormat="1">
      <c r="E27" s="2" t="s">
        <v>61</v>
      </c>
    </row>
    <row r="28" spans="2:14" s="2" customFormat="1"/>
    <row r="29" spans="2:14" s="2" customFormat="1" ht="15.6">
      <c r="B29" s="14" t="s">
        <v>46</v>
      </c>
    </row>
    <row r="30" spans="2:14" s="2" customFormat="1">
      <c r="B30" s="208" t="s">
        <v>47</v>
      </c>
      <c r="C30" s="209"/>
      <c r="D30" s="5" t="s">
        <v>31</v>
      </c>
      <c r="E30" s="210" t="s">
        <v>32</v>
      </c>
      <c r="F30" s="211"/>
      <c r="G30" s="210" t="s">
        <v>33</v>
      </c>
      <c r="H30" s="211"/>
      <c r="I30" s="8"/>
    </row>
    <row r="31" spans="2:14" s="2" customFormat="1" ht="17.25" customHeight="1">
      <c r="B31" s="206"/>
      <c r="C31" s="207"/>
      <c r="D31" s="15"/>
      <c r="E31" s="179"/>
      <c r="F31" s="180"/>
      <c r="G31" s="179">
        <f>E31*D31</f>
        <v>0</v>
      </c>
      <c r="H31" s="180"/>
    </row>
    <row r="32" spans="2:14" s="2" customFormat="1" ht="17.25" customHeight="1">
      <c r="B32" s="206"/>
      <c r="C32" s="207"/>
      <c r="D32" s="15"/>
      <c r="E32" s="179"/>
      <c r="F32" s="180"/>
      <c r="G32" s="179">
        <f t="shared" ref="G32:G34" si="0">E32*D32</f>
        <v>0</v>
      </c>
      <c r="H32" s="180"/>
    </row>
    <row r="33" spans="2:14" s="2" customFormat="1" ht="17.25" customHeight="1">
      <c r="B33" s="206"/>
      <c r="C33" s="207"/>
      <c r="D33" s="15"/>
      <c r="E33" s="179"/>
      <c r="F33" s="180"/>
      <c r="G33" s="179">
        <f t="shared" si="0"/>
        <v>0</v>
      </c>
      <c r="H33" s="180"/>
    </row>
    <row r="34" spans="2:14" s="2" customFormat="1" ht="17.25" customHeight="1">
      <c r="B34" s="206"/>
      <c r="C34" s="207"/>
      <c r="D34" s="15"/>
      <c r="E34" s="179"/>
      <c r="F34" s="180"/>
      <c r="G34" s="179">
        <f t="shared" si="0"/>
        <v>0</v>
      </c>
      <c r="H34" s="180"/>
    </row>
    <row r="35" spans="2:14" s="2" customFormat="1" ht="17.25" customHeight="1">
      <c r="B35" s="8"/>
      <c r="C35" s="8"/>
      <c r="D35" s="16"/>
      <c r="E35" s="222" t="s">
        <v>48</v>
      </c>
      <c r="F35" s="223"/>
      <c r="G35" s="220">
        <f>SUM(G31:H34)</f>
        <v>0</v>
      </c>
      <c r="H35" s="221"/>
    </row>
    <row r="36" spans="2:14" s="2" customFormat="1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s="2" customFormat="1" ht="15.75" customHeight="1">
      <c r="B37" s="12"/>
      <c r="C37" s="8"/>
      <c r="E37" s="214" t="s">
        <v>62</v>
      </c>
      <c r="F37" s="212"/>
      <c r="G37" s="215"/>
      <c r="H37" s="216"/>
      <c r="I37" s="13"/>
    </row>
    <row r="38" spans="2:14" s="2" customFormat="1" ht="15.75" customHeight="1">
      <c r="C38" s="8"/>
      <c r="E38" s="217" t="s">
        <v>63</v>
      </c>
      <c r="F38" s="190"/>
      <c r="G38" s="218" t="e">
        <f>G25-G37</f>
        <v>#REF!</v>
      </c>
      <c r="H38" s="219"/>
      <c r="I38" s="13"/>
    </row>
    <row r="39" spans="2:14" s="2" customFormat="1"/>
    <row r="40" spans="2:14" s="21" customFormat="1">
      <c r="B40" s="191" t="s">
        <v>49</v>
      </c>
      <c r="C40" s="193">
        <f ca="1">TODAY()+7</f>
        <v>45513</v>
      </c>
      <c r="D40" s="187"/>
      <c r="E40" s="194" t="s">
        <v>37</v>
      </c>
      <c r="F40" s="194"/>
      <c r="G40" s="194"/>
      <c r="H40" s="194"/>
      <c r="I40" s="6"/>
    </row>
    <row r="41" spans="2:14" s="21" customFormat="1">
      <c r="B41" s="192"/>
      <c r="C41" s="187"/>
      <c r="D41" s="187"/>
      <c r="E41" s="195" t="s">
        <v>50</v>
      </c>
      <c r="F41" s="187"/>
      <c r="G41" s="187" t="s">
        <v>51</v>
      </c>
      <c r="H41" s="187"/>
      <c r="I41" s="6"/>
    </row>
    <row r="42" spans="2:14" s="21" customFormat="1">
      <c r="B42" s="185" t="s">
        <v>52</v>
      </c>
      <c r="C42" s="19" t="s">
        <v>53</v>
      </c>
      <c r="D42" s="7" t="s">
        <v>19</v>
      </c>
      <c r="E42" s="187" t="s">
        <v>54</v>
      </c>
      <c r="F42" s="187"/>
      <c r="G42" s="187" t="s">
        <v>24</v>
      </c>
      <c r="H42" s="187"/>
      <c r="I42" s="6"/>
    </row>
    <row r="43" spans="2:14" s="21" customFormat="1" ht="26.4">
      <c r="B43" s="186"/>
      <c r="C43" s="20" t="s">
        <v>20</v>
      </c>
      <c r="D43" s="7" t="s">
        <v>21</v>
      </c>
      <c r="E43" s="187" t="s">
        <v>55</v>
      </c>
      <c r="F43" s="187"/>
      <c r="G43" s="187" t="s">
        <v>56</v>
      </c>
      <c r="H43" s="187"/>
      <c r="I43" s="6"/>
    </row>
    <row r="44" spans="2:14" s="2" customFormat="1"/>
  </sheetData>
  <mergeCells count="77">
    <mergeCell ref="E37:F37"/>
    <mergeCell ref="G37:H37"/>
    <mergeCell ref="E38:F38"/>
    <mergeCell ref="G38:H38"/>
    <mergeCell ref="G25:H25"/>
    <mergeCell ref="G26:H26"/>
    <mergeCell ref="G35:H35"/>
    <mergeCell ref="G33:H33"/>
    <mergeCell ref="G34:H34"/>
    <mergeCell ref="E35:F35"/>
    <mergeCell ref="G30:H30"/>
    <mergeCell ref="G31:H31"/>
    <mergeCell ref="G32:H32"/>
    <mergeCell ref="B30:C30"/>
    <mergeCell ref="E30:F30"/>
    <mergeCell ref="B18:C18"/>
    <mergeCell ref="B19:C19"/>
    <mergeCell ref="B20:C20"/>
    <mergeCell ref="E25:F25"/>
    <mergeCell ref="B21:C21"/>
    <mergeCell ref="D21:F21"/>
    <mergeCell ref="B22:C22"/>
    <mergeCell ref="D22:F22"/>
    <mergeCell ref="B31:C31"/>
    <mergeCell ref="B32:C32"/>
    <mergeCell ref="B33:C33"/>
    <mergeCell ref="B34:C34"/>
    <mergeCell ref="E33:F33"/>
    <mergeCell ref="E34:F34"/>
    <mergeCell ref="E31:F31"/>
    <mergeCell ref="E32:F32"/>
    <mergeCell ref="G15:H15"/>
    <mergeCell ref="E18:F18"/>
    <mergeCell ref="G18:H18"/>
    <mergeCell ref="E19:F19"/>
    <mergeCell ref="G19:H19"/>
    <mergeCell ref="D15:F15"/>
    <mergeCell ref="B2:H2"/>
    <mergeCell ref="B3:H3"/>
    <mergeCell ref="B4:H4"/>
    <mergeCell ref="B5:B6"/>
    <mergeCell ref="C5:C6"/>
    <mergeCell ref="E5:H5"/>
    <mergeCell ref="E6:H6"/>
    <mergeCell ref="E7:H7"/>
    <mergeCell ref="E26:F26"/>
    <mergeCell ref="B40:B41"/>
    <mergeCell ref="C40:D41"/>
    <mergeCell ref="E40:H40"/>
    <mergeCell ref="E41:F41"/>
    <mergeCell ref="G41:H41"/>
    <mergeCell ref="G11:H11"/>
    <mergeCell ref="E11:F11"/>
    <mergeCell ref="G16:H16"/>
    <mergeCell ref="G12:H12"/>
    <mergeCell ref="E12:F12"/>
    <mergeCell ref="E14:F14"/>
    <mergeCell ref="G14:H14"/>
    <mergeCell ref="E13:F13"/>
    <mergeCell ref="G13:H13"/>
    <mergeCell ref="B42:B43"/>
    <mergeCell ref="E42:F42"/>
    <mergeCell ref="G42:H42"/>
    <mergeCell ref="E43:F43"/>
    <mergeCell ref="G43:H43"/>
    <mergeCell ref="G20:H20"/>
    <mergeCell ref="G21:H21"/>
    <mergeCell ref="G23:H23"/>
    <mergeCell ref="G22:H22"/>
    <mergeCell ref="B23:F23"/>
    <mergeCell ref="E20:F20"/>
    <mergeCell ref="B11:C11"/>
    <mergeCell ref="B16:F16"/>
    <mergeCell ref="B12:C12"/>
    <mergeCell ref="B13:C13"/>
    <mergeCell ref="B14:C14"/>
    <mergeCell ref="B15:C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전시회참가신청서</vt:lpstr>
      <vt:lpstr>인보이스</vt:lpstr>
      <vt:lpstr>인보이스!Print_Area</vt:lpstr>
      <vt:lpstr>전시회참가신청서!Print_Area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지엠이지지엠이지</cp:lastModifiedBy>
  <cp:lastPrinted>2023-04-27T00:30:44Z</cp:lastPrinted>
  <dcterms:created xsi:type="dcterms:W3CDTF">2019-12-26T00:26:10Z</dcterms:created>
  <dcterms:modified xsi:type="dcterms:W3CDTF">2024-08-02T00:29:58Z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