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00. 민간투자사업 평가풀 관리\E01. 제도개선\01.양식 수정\"/>
    </mc:Choice>
  </mc:AlternateContent>
  <xr:revisionPtr revIDLastSave="0" documentId="13_ncr:1_{61DCFAE0-A3F0-4CFB-A74B-840C2D969764}" xr6:coauthVersionLast="37" xr6:coauthVersionMax="37" xr10:uidLastSave="{00000000-0000-0000-0000-000000000000}"/>
  <bookViews>
    <workbookView xWindow="0" yWindow="0" windowWidth="14865" windowHeight="8310" xr2:uid="{6623F40B-C3B8-4653-A827-66F15B60CB5F}"/>
  </bookViews>
  <sheets>
    <sheet name="등록자료" sheetId="3" r:id="rId1"/>
    <sheet name="DB용 시트(삭제 및 임의변경 금지)" sheetId="2" state="hidden" r:id="rId2"/>
  </sheets>
  <definedNames>
    <definedName name="_xlnm.Print_Area" localSheetId="1">'DB용 시트(삭제 및 임의변경 금지)'!$A$1:$BC$3</definedName>
    <definedName name="_xlnm.Print_Area" localSheetId="0">등록자료!$B$17:$V$49</definedName>
    <definedName name="감정평가">등록자료!$AL$88:$AL$89</definedName>
    <definedName name="건축">등록자료!$AC$88:$AC$93</definedName>
    <definedName name="기계">등록자료!$AD$88:$AD$93</definedName>
    <definedName name="기타분야">등록자료!$AN$88:$AN$94</definedName>
    <definedName name="대분류">등록자료!$Z$87:$Z$100</definedName>
    <definedName name="도시·교통">등록자료!$AH$88:$AH$92</definedName>
    <definedName name="법률">등록자료!$AM$88:$AM$89</definedName>
    <definedName name="소방·안전">등록자료!$AG$88:$AG$92</definedName>
    <definedName name="시도">"서울,부산,대구,인천,광주,대전,울산,경기,강원,충북,충남,전북,전남,경북,경남,제주"</definedName>
    <definedName name="운영·유지관리">등록자료!$AJ$88:$AJ$96</definedName>
    <definedName name="전기">등록자료!$AE$88:$AE$94</definedName>
    <definedName name="정보·통신">등록자료!$AF$88:$AF$92</definedName>
    <definedName name="토목">등록자료!$AB$88:$AB$99</definedName>
    <definedName name="환경·조경">등록자료!$AI$88:$AI$95</definedName>
    <definedName name="회계·금융">등록자료!$AK$88:$AK$90</definedName>
  </definedNames>
  <calcPr calcId="179021"/>
</workbook>
</file>

<file path=xl/calcChain.xml><?xml version="1.0" encoding="utf-8"?>
<calcChain xmlns="http://schemas.openxmlformats.org/spreadsheetml/2006/main">
  <c r="CY3" i="2" l="1"/>
  <c r="CS3" i="2"/>
  <c r="CM3" i="2"/>
  <c r="CG3" i="2"/>
  <c r="CA3" i="2"/>
  <c r="BU3" i="2"/>
  <c r="CX3" i="2"/>
  <c r="CR3" i="2"/>
  <c r="CL3" i="2"/>
  <c r="CF3" i="2"/>
  <c r="BZ3" i="2"/>
  <c r="BT3" i="2"/>
  <c r="CW3" i="2"/>
  <c r="CQ3" i="2"/>
  <c r="CK3" i="2"/>
  <c r="CE3" i="2"/>
  <c r="BY3" i="2"/>
  <c r="BS3" i="2"/>
  <c r="BO3" i="2"/>
  <c r="BN3" i="2"/>
  <c r="BM3" i="2"/>
  <c r="CU3" i="2"/>
  <c r="CO3" i="2"/>
  <c r="CI3" i="2"/>
  <c r="CC3" i="2"/>
  <c r="BW3" i="2"/>
  <c r="BQ3" i="2"/>
  <c r="CT3" i="2"/>
  <c r="CN3" i="2"/>
  <c r="CH3" i="2"/>
  <c r="CB3" i="2"/>
  <c r="BV3" i="2"/>
  <c r="BP3" i="2"/>
  <c r="BK3" i="2"/>
  <c r="BE3" i="2"/>
  <c r="BJ3" i="2"/>
  <c r="BD3" i="2"/>
  <c r="AY3" i="2"/>
  <c r="Q52" i="3"/>
  <c r="J38" i="3" s="1"/>
  <c r="L52" i="3"/>
  <c r="H38" i="3" s="1"/>
  <c r="M3" i="2"/>
  <c r="L3" i="2"/>
  <c r="K3" i="2"/>
  <c r="J3" i="2"/>
  <c r="I3" i="2"/>
  <c r="H3" i="2"/>
  <c r="G3" i="2"/>
  <c r="F3" i="2"/>
  <c r="AS3" i="2" l="1"/>
  <c r="P3" i="2"/>
  <c r="O3" i="2"/>
  <c r="N3" i="2"/>
  <c r="E3" i="2"/>
  <c r="D3" i="2"/>
  <c r="C3" i="2"/>
  <c r="B3" i="2"/>
  <c r="A3" i="2"/>
  <c r="D39" i="3"/>
  <c r="F39" i="3"/>
  <c r="G39" i="3"/>
  <c r="I39" i="3"/>
  <c r="K39" i="3"/>
  <c r="D40" i="3"/>
  <c r="F40" i="3"/>
  <c r="G40" i="3"/>
  <c r="I40" i="3"/>
  <c r="K40" i="3"/>
  <c r="D41" i="3"/>
  <c r="F41" i="3"/>
  <c r="G41" i="3"/>
  <c r="I41" i="3"/>
  <c r="K41" i="3"/>
  <c r="D42" i="3"/>
  <c r="F42" i="3"/>
  <c r="G42" i="3"/>
  <c r="I42" i="3"/>
  <c r="K42" i="3"/>
  <c r="D43" i="3"/>
  <c r="F43" i="3"/>
  <c r="G43" i="3"/>
  <c r="I43" i="3"/>
  <c r="K43" i="3"/>
  <c r="D44" i="3"/>
  <c r="F44" i="3"/>
  <c r="G44" i="3"/>
  <c r="I44" i="3"/>
  <c r="K44" i="3"/>
  <c r="D45" i="3"/>
  <c r="F45" i="3"/>
  <c r="G45" i="3"/>
  <c r="I45" i="3"/>
  <c r="K45" i="3"/>
  <c r="D46" i="3"/>
  <c r="F46" i="3"/>
  <c r="G46" i="3"/>
  <c r="I46" i="3"/>
  <c r="K46" i="3"/>
  <c r="D47" i="3"/>
  <c r="F47" i="3"/>
  <c r="G47" i="3"/>
  <c r="I47" i="3"/>
  <c r="K47" i="3"/>
  <c r="M39" i="3"/>
  <c r="N39" i="3"/>
  <c r="AZ3" i="2" s="1"/>
  <c r="O39" i="3"/>
  <c r="P39" i="3"/>
  <c r="M40" i="3"/>
  <c r="N40" i="3"/>
  <c r="BF3" i="2" s="1"/>
  <c r="O40" i="3"/>
  <c r="P40" i="3"/>
  <c r="M41" i="3"/>
  <c r="N41" i="3"/>
  <c r="BL3" i="2" s="1"/>
  <c r="O41" i="3"/>
  <c r="P41" i="3"/>
  <c r="M42" i="3"/>
  <c r="N42" i="3"/>
  <c r="BR3" i="2" s="1"/>
  <c r="O42" i="3"/>
  <c r="P42" i="3"/>
  <c r="M43" i="3"/>
  <c r="N43" i="3"/>
  <c r="BX3" i="2" s="1"/>
  <c r="O43" i="3"/>
  <c r="P43" i="3"/>
  <c r="M44" i="3"/>
  <c r="N44" i="3"/>
  <c r="CD3" i="2" s="1"/>
  <c r="O44" i="3"/>
  <c r="P44" i="3"/>
  <c r="M45" i="3"/>
  <c r="N45" i="3"/>
  <c r="CJ3" i="2" s="1"/>
  <c r="O45" i="3"/>
  <c r="P45" i="3"/>
  <c r="M46" i="3"/>
  <c r="N46" i="3"/>
  <c r="CP3" i="2" s="1"/>
  <c r="O46" i="3"/>
  <c r="P46" i="3"/>
  <c r="M47" i="3"/>
  <c r="N47" i="3"/>
  <c r="CV3" i="2" s="1"/>
  <c r="O47" i="3"/>
  <c r="P47" i="3"/>
  <c r="N38" i="3"/>
  <c r="AT3" i="2" s="1"/>
  <c r="O38" i="3"/>
  <c r="P38" i="3"/>
  <c r="M38" i="3"/>
  <c r="U38" i="3" l="1"/>
  <c r="T38" i="3"/>
  <c r="Q38" i="3"/>
  <c r="CZ3" i="2" l="1"/>
  <c r="BI3" i="2" l="1"/>
  <c r="BH3" i="2"/>
  <c r="BG3" i="2"/>
  <c r="BB3" i="2"/>
  <c r="BC3" i="2"/>
  <c r="BA3" i="2"/>
  <c r="AX3" i="2"/>
  <c r="AW3" i="2"/>
  <c r="AV3" i="2"/>
  <c r="AU3" i="2"/>
  <c r="AR3" i="2"/>
  <c r="Q3" i="2"/>
  <c r="AN3" i="2"/>
  <c r="AJ3" i="2"/>
  <c r="AF3" i="2"/>
  <c r="AA3" i="2"/>
  <c r="V3" i="2"/>
  <c r="I38" i="3"/>
  <c r="K38" i="3"/>
  <c r="G38" i="3"/>
  <c r="D38" i="3"/>
  <c r="D36" i="3"/>
  <c r="D35" i="3"/>
  <c r="D34" i="3"/>
  <c r="D32" i="3"/>
  <c r="D31" i="3"/>
  <c r="F38" i="3"/>
  <c r="F36" i="3"/>
  <c r="F35" i="3"/>
  <c r="F34" i="3"/>
  <c r="F32" i="3"/>
  <c r="F31" i="3"/>
  <c r="F30" i="3"/>
  <c r="D30" i="3"/>
  <c r="AQ3" i="2"/>
  <c r="AP3" i="2"/>
  <c r="AO3" i="2"/>
  <c r="AM3" i="2"/>
  <c r="AL3" i="2"/>
  <c r="AK3" i="2"/>
  <c r="AI3" i="2"/>
  <c r="AH3" i="2"/>
  <c r="AG3" i="2"/>
  <c r="AE3" i="2"/>
  <c r="Z3" i="2"/>
  <c r="U3" i="2"/>
  <c r="R3" i="2"/>
  <c r="AB3" i="2"/>
  <c r="W3" i="2"/>
  <c r="AD3" i="2"/>
  <c r="AC3" i="2"/>
  <c r="Y3" i="2"/>
  <c r="X3" i="2"/>
  <c r="T3" i="2"/>
  <c r="S3" i="2"/>
</calcChain>
</file>

<file path=xl/sharedStrings.xml><?xml version="1.0" encoding="utf-8"?>
<sst xmlns="http://schemas.openxmlformats.org/spreadsheetml/2006/main" count="362" uniqueCount="307">
  <si>
    <t>전문분야</t>
    <phoneticPr fontId="2" type="noConversion"/>
  </si>
  <si>
    <t>성명</t>
    <phoneticPr fontId="2" type="noConversion"/>
  </si>
  <si>
    <t>1. 전문분야</t>
    <phoneticPr fontId="2" type="noConversion"/>
  </si>
  <si>
    <t>학위취득년월
(2)</t>
    <phoneticPr fontId="2" type="noConversion"/>
  </si>
  <si>
    <t>출신학교
(2)</t>
    <phoneticPr fontId="2" type="noConversion"/>
  </si>
  <si>
    <t>학위구분
(2)</t>
    <phoneticPr fontId="2" type="noConversion"/>
  </si>
  <si>
    <t>졸업구분
(2)</t>
    <phoneticPr fontId="2" type="noConversion"/>
  </si>
  <si>
    <t>전공분야
(2)</t>
    <phoneticPr fontId="2" type="noConversion"/>
  </si>
  <si>
    <t>자격취득년월
(1)</t>
    <phoneticPr fontId="2" type="noConversion"/>
  </si>
  <si>
    <t>자격증명
(1)</t>
    <phoneticPr fontId="2" type="noConversion"/>
  </si>
  <si>
    <t>자격증번호
(1)</t>
    <phoneticPr fontId="2" type="noConversion"/>
  </si>
  <si>
    <t>근무처
(1)</t>
    <phoneticPr fontId="2" type="noConversion"/>
  </si>
  <si>
    <t>직위
(1)</t>
    <phoneticPr fontId="2" type="noConversion"/>
  </si>
  <si>
    <t>주요업무내용
(1)</t>
    <phoneticPr fontId="2" type="noConversion"/>
  </si>
  <si>
    <t>근무기간
(2)</t>
    <phoneticPr fontId="2" type="noConversion"/>
  </si>
  <si>
    <t>주요업무내용
(2)</t>
    <phoneticPr fontId="2" type="noConversion"/>
  </si>
  <si>
    <t>인가·관리기관
(1)</t>
    <phoneticPr fontId="2" type="noConversion"/>
  </si>
  <si>
    <t>상하수도</t>
  </si>
  <si>
    <t>부서(학과)</t>
  </si>
  <si>
    <t>학위취득년월</t>
  </si>
  <si>
    <t>학위구분</t>
  </si>
  <si>
    <t>졸업구분</t>
  </si>
  <si>
    <t>전 공 분 야</t>
  </si>
  <si>
    <t>취득년월</t>
  </si>
  <si>
    <t>자 격 증 명</t>
  </si>
  <si>
    <t>자격증번호</t>
  </si>
  <si>
    <t>근무기간</t>
  </si>
  <si>
    <t>근무처</t>
  </si>
  <si>
    <t xml:space="preserve"> 1. 전문분야</t>
    <phoneticPr fontId="2" type="noConversion"/>
  </si>
  <si>
    <t>인가·관리기관</t>
    <phoneticPr fontId="2" type="noConversion"/>
  </si>
  <si>
    <t>주요업무</t>
    <phoneticPr fontId="2" type="noConversion"/>
  </si>
  <si>
    <t>토목</t>
  </si>
  <si>
    <t>감정평가</t>
  </si>
  <si>
    <t>법률</t>
  </si>
  <si>
    <t>회계</t>
  </si>
  <si>
    <t>금융/재무</t>
  </si>
  <si>
    <t>도로운영</t>
  </si>
  <si>
    <t>도로유지관리</t>
  </si>
  <si>
    <t>철도차량</t>
  </si>
  <si>
    <t>노반</t>
  </si>
  <si>
    <t>궤도</t>
  </si>
  <si>
    <t>철도유지관리</t>
  </si>
  <si>
    <t>철도운영</t>
  </si>
  <si>
    <t>철도통신</t>
  </si>
  <si>
    <t>교통수요</t>
  </si>
  <si>
    <t>교통시스템</t>
  </si>
  <si>
    <t>도로및공항</t>
  </si>
  <si>
    <t>토질및기초</t>
  </si>
  <si>
    <t>토목구조</t>
  </si>
  <si>
    <t>토목시공</t>
  </si>
  <si>
    <t>건축계획</t>
  </si>
  <si>
    <t>건축시공</t>
  </si>
  <si>
    <t>건축구조</t>
  </si>
  <si>
    <t>건축법규</t>
  </si>
  <si>
    <t>건축유지관리</t>
  </si>
  <si>
    <t>기계</t>
  </si>
  <si>
    <t>건설기계</t>
  </si>
  <si>
    <t>공조냉동기계</t>
  </si>
  <si>
    <t>산업기계설비</t>
  </si>
  <si>
    <t>전기</t>
  </si>
  <si>
    <t>건축전기설비</t>
  </si>
  <si>
    <t>발송배전</t>
  </si>
  <si>
    <t>전기응용</t>
  </si>
  <si>
    <t>전기철도</t>
  </si>
  <si>
    <t>철도신호</t>
  </si>
  <si>
    <t>정보관리</t>
  </si>
  <si>
    <t>컴퓨터시스템응용</t>
  </si>
  <si>
    <t>정보통신</t>
  </si>
  <si>
    <t>건설안전</t>
  </si>
  <si>
    <t>기계안전</t>
  </si>
  <si>
    <t>소방</t>
  </si>
  <si>
    <t>전기안전</t>
  </si>
  <si>
    <t>대기관리</t>
  </si>
  <si>
    <t>소음진동</t>
  </si>
  <si>
    <t>수질관리</t>
  </si>
  <si>
    <t>자연환경관리</t>
  </si>
  <si>
    <t>토양환경</t>
  </si>
  <si>
    <t>폐기물처리</t>
  </si>
  <si>
    <t>월</t>
    <phoneticPr fontId="2" type="noConversion"/>
  </si>
  <si>
    <t>년</t>
    <phoneticPr fontId="2" type="noConversion"/>
  </si>
  <si>
    <t>박사</t>
    <phoneticPr fontId="2" type="noConversion"/>
  </si>
  <si>
    <t>석사</t>
    <phoneticPr fontId="2" type="noConversion"/>
  </si>
  <si>
    <t>학사</t>
    <phoneticPr fontId="2" type="noConversion"/>
  </si>
  <si>
    <t>기타</t>
    <phoneticPr fontId="2" type="noConversion"/>
  </si>
  <si>
    <t>학위구분</t>
    <phoneticPr fontId="2" type="noConversion"/>
  </si>
  <si>
    <t>졸업</t>
    <phoneticPr fontId="2" type="noConversion"/>
  </si>
  <si>
    <t>수료</t>
    <phoneticPr fontId="2" type="noConversion"/>
  </si>
  <si>
    <t>졸업구분</t>
    <phoneticPr fontId="2" type="noConversion"/>
  </si>
  <si>
    <t>세부전공</t>
    <phoneticPr fontId="12" type="noConversion"/>
  </si>
  <si>
    <t>건축</t>
  </si>
  <si>
    <t>정보·통신</t>
  </si>
  <si>
    <t>소방·안전</t>
  </si>
  <si>
    <t>도시·교통</t>
  </si>
  <si>
    <t>환경·조경</t>
  </si>
  <si>
    <t>운영·유지관리</t>
  </si>
  <si>
    <t>기타분야</t>
  </si>
  <si>
    <t>도시계획</t>
  </si>
  <si>
    <t>건축설계</t>
  </si>
  <si>
    <t>건축기계설비</t>
  </si>
  <si>
    <t>체육</t>
  </si>
  <si>
    <t>측량</t>
  </si>
  <si>
    <t>항만유지관리</t>
  </si>
  <si>
    <t>교통안전</t>
  </si>
  <si>
    <t>조경</t>
  </si>
  <si>
    <t>철도</t>
  </si>
  <si>
    <t>기타유지관리</t>
  </si>
  <si>
    <t>항만</t>
  </si>
  <si>
    <t xml:space="preserve">수자원개발 </t>
  </si>
  <si>
    <t>회계·금융</t>
    <phoneticPr fontId="2" type="noConversion"/>
  </si>
  <si>
    <t>전문분야</t>
    <phoneticPr fontId="12" type="noConversion"/>
  </si>
  <si>
    <t>도시·교통</t>
    <phoneticPr fontId="2" type="noConversion"/>
  </si>
  <si>
    <t>서울시</t>
  </si>
  <si>
    <t>부산시</t>
  </si>
  <si>
    <t>대구시</t>
  </si>
  <si>
    <t>인천시</t>
  </si>
  <si>
    <t>세종시</t>
  </si>
  <si>
    <t>광주시</t>
  </si>
  <si>
    <t>대전시</t>
  </si>
  <si>
    <t>울산시</t>
  </si>
  <si>
    <t>경기도</t>
  </si>
  <si>
    <t>강원도</t>
  </si>
  <si>
    <t>충청북도</t>
  </si>
  <si>
    <t>충청남도</t>
  </si>
  <si>
    <t>전라북도</t>
  </si>
  <si>
    <t>전라남도</t>
  </si>
  <si>
    <t>경상북도</t>
  </si>
  <si>
    <t>경상남도</t>
  </si>
  <si>
    <t>제주시</t>
  </si>
  <si>
    <t>세부전공분야1</t>
    <phoneticPr fontId="2" type="noConversion"/>
  </si>
  <si>
    <t>세부전공분야2</t>
    <phoneticPr fontId="2" type="noConversion"/>
  </si>
  <si>
    <t>성명</t>
    <phoneticPr fontId="2" type="noConversion"/>
  </si>
  <si>
    <t>휴대폰</t>
    <phoneticPr fontId="2" type="noConversion"/>
  </si>
  <si>
    <t>학위취득년월
(3)</t>
    <phoneticPr fontId="2" type="noConversion"/>
  </si>
  <si>
    <t>출신학교
(3)</t>
    <phoneticPr fontId="2" type="noConversion"/>
  </si>
  <si>
    <t>학위구분
(3)</t>
    <phoneticPr fontId="2" type="noConversion"/>
  </si>
  <si>
    <t>졸업구분
(3)</t>
    <phoneticPr fontId="2" type="noConversion"/>
  </si>
  <si>
    <t>전공분야
(3)</t>
    <phoneticPr fontId="2" type="noConversion"/>
  </si>
  <si>
    <t>출신학교(1)</t>
    <phoneticPr fontId="2" type="noConversion"/>
  </si>
  <si>
    <t>학위구분(1)</t>
    <phoneticPr fontId="2" type="noConversion"/>
  </si>
  <si>
    <t>졸업구분(1)</t>
    <phoneticPr fontId="2" type="noConversion"/>
  </si>
  <si>
    <t>전공분야(1)</t>
    <phoneticPr fontId="2" type="noConversion"/>
  </si>
  <si>
    <t>학위취득년월(1)</t>
    <phoneticPr fontId="2" type="noConversion"/>
  </si>
  <si>
    <t>자격취득년월
(2)</t>
    <phoneticPr fontId="2" type="noConversion"/>
  </si>
  <si>
    <t>자격증명
(2)</t>
    <phoneticPr fontId="2" type="noConversion"/>
  </si>
  <si>
    <t>자격증번호
(2)</t>
    <phoneticPr fontId="2" type="noConversion"/>
  </si>
  <si>
    <t>인가·관리기관
(2)</t>
    <phoneticPr fontId="2" type="noConversion"/>
  </si>
  <si>
    <t>자격취득년월
(3)</t>
    <phoneticPr fontId="2" type="noConversion"/>
  </si>
  <si>
    <t>자격증명
(3)</t>
    <phoneticPr fontId="2" type="noConversion"/>
  </si>
  <si>
    <t>자격증번호
(3)</t>
    <phoneticPr fontId="2" type="noConversion"/>
  </si>
  <si>
    <t>인가·관리기관
(3)</t>
    <phoneticPr fontId="2" type="noConversion"/>
  </si>
  <si>
    <t>근무처
(4)</t>
    <phoneticPr fontId="2" type="noConversion"/>
  </si>
  <si>
    <t>부서(학과)</t>
    <phoneticPr fontId="2" type="noConversion"/>
  </si>
  <si>
    <t>담당업무</t>
    <phoneticPr fontId="2" type="noConversion"/>
  </si>
  <si>
    <t>2. 인적사항</t>
    <phoneticPr fontId="2" type="noConversion"/>
  </si>
  <si>
    <t>4. 학력사항</t>
    <phoneticPr fontId="2" type="noConversion"/>
  </si>
  <si>
    <t>5. 자격증</t>
    <phoneticPr fontId="2" type="noConversion"/>
  </si>
  <si>
    <t>6. 경력사항</t>
    <phoneticPr fontId="2" type="noConversion"/>
  </si>
  <si>
    <t>근무기간시작
(1)</t>
    <phoneticPr fontId="2" type="noConversion"/>
  </si>
  <si>
    <t>근무기간종료
(1)</t>
    <phoneticPr fontId="2" type="noConversion"/>
  </si>
  <si>
    <t>근무기간산정(1)</t>
    <phoneticPr fontId="2" type="noConversion"/>
  </si>
  <si>
    <t>근무기간산정(2)</t>
    <phoneticPr fontId="2" type="noConversion"/>
  </si>
  <si>
    <t>근무기간종료
(2)</t>
    <phoneticPr fontId="2" type="noConversion"/>
  </si>
  <si>
    <t>근무처
(2)</t>
    <phoneticPr fontId="2" type="noConversion"/>
  </si>
  <si>
    <t>직위
(2)</t>
    <phoneticPr fontId="2" type="noConversion"/>
  </si>
  <si>
    <t>근무기간
(3)</t>
    <phoneticPr fontId="2" type="noConversion"/>
  </si>
  <si>
    <t>근무기간종료
(3)</t>
    <phoneticPr fontId="2" type="noConversion"/>
  </si>
  <si>
    <t>근무기간산정(3)</t>
    <phoneticPr fontId="2" type="noConversion"/>
  </si>
  <si>
    <t>근무처
(3)</t>
    <phoneticPr fontId="2" type="noConversion"/>
  </si>
  <si>
    <t>직위
(3)</t>
    <phoneticPr fontId="2" type="noConversion"/>
  </si>
  <si>
    <t>주요업무내용
(3)</t>
    <phoneticPr fontId="2" type="noConversion"/>
  </si>
  <si>
    <t>근무기간
(4)</t>
    <phoneticPr fontId="2" type="noConversion"/>
  </si>
  <si>
    <t>근무기간종료
(4)</t>
    <phoneticPr fontId="2" type="noConversion"/>
  </si>
  <si>
    <t>근무기간산정(4)</t>
    <phoneticPr fontId="2" type="noConversion"/>
  </si>
  <si>
    <t>직위
(4)</t>
    <phoneticPr fontId="2" type="noConversion"/>
  </si>
  <si>
    <t>주요업무내용
(4)</t>
    <phoneticPr fontId="2" type="noConversion"/>
  </si>
  <si>
    <t>근무기간
(5)</t>
    <phoneticPr fontId="2" type="noConversion"/>
  </si>
  <si>
    <t>근무기간종료
(5)</t>
    <phoneticPr fontId="2" type="noConversion"/>
  </si>
  <si>
    <t>근무기간산정(5)</t>
    <phoneticPr fontId="2" type="noConversion"/>
  </si>
  <si>
    <t>근무처
(5)</t>
    <phoneticPr fontId="2" type="noConversion"/>
  </si>
  <si>
    <t>직위
(5)</t>
    <phoneticPr fontId="2" type="noConversion"/>
  </si>
  <si>
    <t>주요업무내용
(5)</t>
    <phoneticPr fontId="2" type="noConversion"/>
  </si>
  <si>
    <t>근무기간
(6)</t>
    <phoneticPr fontId="2" type="noConversion"/>
  </si>
  <si>
    <t>근무기간종료
(6)</t>
    <phoneticPr fontId="2" type="noConversion"/>
  </si>
  <si>
    <t>근무기간산정(6)</t>
    <phoneticPr fontId="2" type="noConversion"/>
  </si>
  <si>
    <t>근무처
(6)</t>
    <phoneticPr fontId="2" type="noConversion"/>
  </si>
  <si>
    <t>직위
(6)</t>
    <phoneticPr fontId="2" type="noConversion"/>
  </si>
  <si>
    <t>주요업무내용
(6)</t>
    <phoneticPr fontId="2" type="noConversion"/>
  </si>
  <si>
    <t>문화·예술</t>
    <phoneticPr fontId="2" type="noConversion"/>
  </si>
  <si>
    <t>경제·경영</t>
    <phoneticPr fontId="2" type="noConversion"/>
  </si>
  <si>
    <t>세부전공분야2</t>
    <phoneticPr fontId="2" type="noConversion"/>
  </si>
  <si>
    <t>있음</t>
    <phoneticPr fontId="2" type="noConversion"/>
  </si>
  <si>
    <t>없음</t>
    <phoneticPr fontId="2" type="noConversion"/>
  </si>
  <si>
    <t>민간투자사업 우선협상자
선정을 위한 평가경험</t>
    <phoneticPr fontId="2" type="noConversion"/>
  </si>
  <si>
    <t>민투법 민간투자사업 관련 업무 수행경험 유무</t>
    <phoneticPr fontId="2" type="noConversion"/>
  </si>
  <si>
    <t>------&gt;</t>
    <phoneticPr fontId="2" type="noConversion"/>
  </si>
  <si>
    <t>관광·마이스(MICE)</t>
    <phoneticPr fontId="2" type="noConversion"/>
  </si>
  <si>
    <t>부동산</t>
    <phoneticPr fontId="2" type="noConversion"/>
  </si>
  <si>
    <t>복지</t>
    <phoneticPr fontId="2" type="noConversion"/>
  </si>
  <si>
    <t xml:space="preserve">    (최종학력부터 최대 3개 작성)</t>
    <phoneticPr fontId="2" type="noConversion"/>
  </si>
  <si>
    <r>
      <t xml:space="preserve">대표수행사업 및 역할
</t>
    </r>
    <r>
      <rPr>
        <sz val="8"/>
        <color rgb="FF000000"/>
        <rFont val="HY중고딕"/>
        <family val="1"/>
        <charset val="129"/>
      </rPr>
      <t>(수행경험이 있는 경우 서술)</t>
    </r>
    <phoneticPr fontId="2" type="noConversion"/>
  </si>
  <si>
    <r>
      <t xml:space="preserve">    (최근주요 재직경력부터 작성)
   </t>
    </r>
    <r>
      <rPr>
        <b/>
        <sz val="8"/>
        <rFont val="HY중고딕"/>
        <family val="1"/>
        <charset val="129"/>
      </rPr>
      <t xml:space="preserve"> ※ 단, 자문 및 위원회 등
       경력은 작성하지 않을 것</t>
    </r>
    <phoneticPr fontId="2" type="noConversion"/>
  </si>
  <si>
    <r>
      <t xml:space="preserve">1. </t>
    </r>
    <r>
      <rPr>
        <sz val="11"/>
        <rFont val="MS Gothic"/>
        <family val="3"/>
        <charset val="128"/>
      </rPr>
      <t>｢</t>
    </r>
    <r>
      <rPr>
        <sz val="11"/>
        <rFont val="돋움"/>
        <family val="3"/>
        <charset val="129"/>
      </rPr>
      <t>대학교원 자격기준 등에 관한 규정</t>
    </r>
    <r>
      <rPr>
        <sz val="11"/>
        <rFont val="MS Gothic"/>
        <family val="3"/>
        <charset val="128"/>
      </rPr>
      <t>｣</t>
    </r>
    <r>
      <rPr>
        <sz val="11"/>
        <rFont val="돋움"/>
        <family val="3"/>
        <charset val="129"/>
      </rPr>
      <t>에서 인정하는 대학 조교수 이상인 자</t>
    </r>
    <phoneticPr fontId="2" type="noConversion"/>
  </si>
  <si>
    <t>2. 기술사·건축사, 감정평가사, 공인회계사, 변호사, 해당분야 박사학위 소지자</t>
    <phoneticPr fontId="2" type="noConversion"/>
  </si>
  <si>
    <t>3. 기술분야 실무경력이 10년 또는 재무 분야에서 실무경력이 5년 이상인 자</t>
    <phoneticPr fontId="2" type="noConversion"/>
  </si>
  <si>
    <t>4. 국책(지자체) 연구기관 또는 정부(지자체) 출연연구기관의 책임연구원급 이상인 자</t>
    <phoneticPr fontId="2" type="noConversion"/>
  </si>
  <si>
    <t xml:space="preserve"> 2. 자격요건</t>
    <phoneticPr fontId="2" type="noConversion"/>
  </si>
  <si>
    <t xml:space="preserve"> 3. 인적사항</t>
    <phoneticPr fontId="2" type="noConversion"/>
  </si>
  <si>
    <t xml:space="preserve"> 4. 직장현황</t>
    <phoneticPr fontId="2" type="noConversion"/>
  </si>
  <si>
    <t xml:space="preserve"> 5. 학력사항</t>
    <phoneticPr fontId="2" type="noConversion"/>
  </si>
  <si>
    <t xml:space="preserve"> 6. 자 격 증</t>
    <phoneticPr fontId="2" type="noConversion"/>
  </si>
  <si>
    <t xml:space="preserve"> 7. 경력사항 </t>
    <phoneticPr fontId="2" type="noConversion"/>
  </si>
  <si>
    <t xml:space="preserve"> 8. 수행경험</t>
    <phoneticPr fontId="2" type="noConversion"/>
  </si>
  <si>
    <t>직장명</t>
    <phoneticPr fontId="2" type="noConversion"/>
  </si>
  <si>
    <t>직급(직위)</t>
    <phoneticPr fontId="2" type="noConversion"/>
  </si>
  <si>
    <t>담당업무</t>
    <phoneticPr fontId="2" type="noConversion"/>
  </si>
  <si>
    <t>주소</t>
    <phoneticPr fontId="2" type="noConversion"/>
  </si>
  <si>
    <t>이메일-1</t>
    <phoneticPr fontId="2" type="noConversion"/>
  </si>
  <si>
    <t>이메일-2</t>
    <phoneticPr fontId="2" type="noConversion"/>
  </si>
  <si>
    <t>생년월일</t>
    <phoneticPr fontId="2" type="noConversion"/>
  </si>
  <si>
    <t>----------------</t>
    <phoneticPr fontId="2" type="noConversion"/>
  </si>
  <si>
    <t>--&gt; 송수신 오류 대비</t>
    <phoneticPr fontId="2" type="noConversion"/>
  </si>
  <si>
    <t>증빙서류 안내</t>
    <phoneticPr fontId="2" type="noConversion"/>
  </si>
  <si>
    <t>1. 2번의 자격요건과 현직 재직사항을 증빙할 수 있는 서류를 제출해주시기 바랍니다.</t>
    <phoneticPr fontId="2" type="noConversion"/>
  </si>
  <si>
    <t>&lt;자격요건 선택&gt; -&gt; 오른쪽 화살표 클릭</t>
    <phoneticPr fontId="2" type="noConversion"/>
  </si>
  <si>
    <t>2. 증빙서류 예시 : 재직증명서, 자격증 사본, 학위기 사본, 경력증명서 등</t>
    <phoneticPr fontId="2" type="noConversion"/>
  </si>
  <si>
    <t>자택전화</t>
    <phoneticPr fontId="2" type="noConversion"/>
  </si>
  <si>
    <t>6. 자격증은 해당자에 한하여 기재하되 해당되시는 분은 반드시 기재하여 주십시오.</t>
    <phoneticPr fontId="2" type="noConversion"/>
  </si>
  <si>
    <t>2번: 해당 자격요건을 선택하여 주세요</t>
    <phoneticPr fontId="2" type="noConversion"/>
  </si>
  <si>
    <t>3~4번 인적사항, 직장현황은 서식에 의거 빠짐없이 기재하여 주십시오.</t>
    <phoneticPr fontId="2" type="noConversion"/>
  </si>
  <si>
    <t xml:space="preserve">5번. 학력사항은 최종학력부터 기재하세요. </t>
    <phoneticPr fontId="2" type="noConversion"/>
  </si>
  <si>
    <t xml:space="preserve">대학이상의 학력만 기재하시고, 학위구분은 학사/석사/박사로 구분하고 졸업은 졸업/수료로 구분하여 기재하여 주십시오. </t>
    <phoneticPr fontId="2" type="noConversion"/>
  </si>
  <si>
    <t>다만, 고졸자로서 평가위원 등록자격이 되시는 분은 출신고교를 기재하여 주십시오.</t>
    <phoneticPr fontId="2" type="noConversion"/>
  </si>
  <si>
    <t>--&gt; 이전 경력 직접입력</t>
    <phoneticPr fontId="2" type="noConversion"/>
  </si>
  <si>
    <t>작성 요령</t>
    <phoneticPr fontId="2" type="noConversion"/>
  </si>
  <si>
    <t>작성 예: 한국대학교</t>
    <phoneticPr fontId="2" type="noConversion"/>
  </si>
  <si>
    <t>작성 예: 자원공학과</t>
    <phoneticPr fontId="2" type="noConversion"/>
  </si>
  <si>
    <t>작성 예: 정교수</t>
    <phoneticPr fontId="2" type="noConversion"/>
  </si>
  <si>
    <t>2. 자격요건</t>
    <phoneticPr fontId="2" type="noConversion"/>
  </si>
  <si>
    <t>자격요건</t>
    <phoneticPr fontId="2" type="noConversion"/>
  </si>
  <si>
    <t>이메일1</t>
    <phoneticPr fontId="2" type="noConversion"/>
  </si>
  <si>
    <t>이메일2</t>
    <phoneticPr fontId="2" type="noConversion"/>
  </si>
  <si>
    <t>4. 직장현황</t>
    <phoneticPr fontId="2" type="noConversion"/>
  </si>
  <si>
    <t>학교명</t>
    <phoneticPr fontId="2" type="noConversion"/>
  </si>
  <si>
    <t>작성 예: 000 민간투자사업 평가, 000 민간투자사업 수요 추정</t>
    <phoneticPr fontId="2" type="noConversion"/>
  </si>
  <si>
    <t xml:space="preserve">   1. 입력셀 클릭</t>
    <phoneticPr fontId="2" type="noConversion"/>
  </si>
  <si>
    <t xml:space="preserve">   2. 셀 오른편에 화살표 클릭</t>
    <phoneticPr fontId="2" type="noConversion"/>
  </si>
  <si>
    <t xml:space="preserve">   3. 해당 사항 클릭하면 입력됨</t>
    <phoneticPr fontId="2" type="noConversion"/>
  </si>
  <si>
    <t xml:space="preserve">  * 수기로 입력 시 애러가 발생합니다.</t>
    <phoneticPr fontId="2" type="noConversion"/>
  </si>
  <si>
    <t xml:space="preserve">  * 선택창이 나타나지 않는 경우 엑셀프로그램의 오류이므로 다른 컴퓨터를 이용해보시기 바랍니다.</t>
    <phoneticPr fontId="2" type="noConversion"/>
  </si>
  <si>
    <t>1. 선택입력(파란색)은 반드시 오른쪽 하단의 화살표를 클릭하여 선택하시기 바랍니다.</t>
    <phoneticPr fontId="2" type="noConversion"/>
  </si>
  <si>
    <t>2. 입력사항(흰색, 파란색) 외에는 수정이 입력이 불가능한 파일입니다.</t>
    <phoneticPr fontId="2" type="noConversion"/>
  </si>
  <si>
    <t>7. 경력사항은 전문분야와 관련 있는 업무에 종사한 기간, 근무처, 직위, 주요업무를 
   빠짐없이 기재하여 주십시오.</t>
    <phoneticPr fontId="2" type="noConversion"/>
  </si>
  <si>
    <t xml:space="preserve">   * 경력사항에 관한 기입란이 부족할 경우 1줄에 다수 경력 기입하여 빠짐없이 재직경력을
     기입해주시기 바랍니다. 특히, 관련 재직경력은 꼭 기입해주시기 바랍니다.</t>
    <phoneticPr fontId="2" type="noConversion"/>
  </si>
  <si>
    <t xml:space="preserve">   * 1번째 경력사항은 현직으로 자동입력되니 근무기간만 입력해주세요.</t>
    <phoneticPr fontId="2" type="noConversion"/>
  </si>
  <si>
    <t>-&gt; 민자사업 관련 경력 위주로 작성</t>
    <phoneticPr fontId="2" type="noConversion"/>
  </si>
  <si>
    <t>작성 예: 강의, 연구 등</t>
    <phoneticPr fontId="2" type="noConversion"/>
  </si>
  <si>
    <t>생년월일</t>
    <phoneticPr fontId="2" type="noConversion"/>
  </si>
  <si>
    <t>근무기간
(7)</t>
    <phoneticPr fontId="2" type="noConversion"/>
  </si>
  <si>
    <t>근무기간종료
(7)</t>
    <phoneticPr fontId="2" type="noConversion"/>
  </si>
  <si>
    <t>근무기간산정(7)</t>
    <phoneticPr fontId="2" type="noConversion"/>
  </si>
  <si>
    <t>근무처
(7)</t>
    <phoneticPr fontId="2" type="noConversion"/>
  </si>
  <si>
    <t>직위
(7)</t>
    <phoneticPr fontId="2" type="noConversion"/>
  </si>
  <si>
    <t>주요업무내용
(7)</t>
    <phoneticPr fontId="2" type="noConversion"/>
  </si>
  <si>
    <t>근무기간
(8)</t>
    <phoneticPr fontId="2" type="noConversion"/>
  </si>
  <si>
    <t>근무기간종료
(8)</t>
    <phoneticPr fontId="2" type="noConversion"/>
  </si>
  <si>
    <t>근무기간산정(8)</t>
    <phoneticPr fontId="2" type="noConversion"/>
  </si>
  <si>
    <t>근무처
(8)</t>
    <phoneticPr fontId="2" type="noConversion"/>
  </si>
  <si>
    <t>직위
(8)</t>
    <phoneticPr fontId="2" type="noConversion"/>
  </si>
  <si>
    <t>주요업무내용
(8)</t>
    <phoneticPr fontId="2" type="noConversion"/>
  </si>
  <si>
    <t>근무기간
(9)</t>
  </si>
  <si>
    <t>근무기간종료
(9)</t>
  </si>
  <si>
    <t>근무기간산정(9)</t>
  </si>
  <si>
    <t>근무처
(9)</t>
  </si>
  <si>
    <t>직위
(9)</t>
  </si>
  <si>
    <t>주요업무내용
(9)</t>
  </si>
  <si>
    <t>근무기간
(10)</t>
  </si>
  <si>
    <t>근무기간종료
(10)</t>
  </si>
  <si>
    <t>근무기간산정(10)</t>
  </si>
  <si>
    <t>근무처
(10)</t>
  </si>
  <si>
    <t>직위
(10)</t>
  </si>
  <si>
    <t>주요업무내용
(10)</t>
  </si>
  <si>
    <t>년</t>
    <phoneticPr fontId="2" type="noConversion"/>
  </si>
  <si>
    <t>월</t>
    <phoneticPr fontId="2" type="noConversion"/>
  </si>
  <si>
    <t>작성년월</t>
    <phoneticPr fontId="2" type="noConversion"/>
  </si>
  <si>
    <t>--&gt; 근무시작 외 자동입력</t>
    <phoneticPr fontId="2" type="noConversion"/>
  </si>
  <si>
    <t>&lt;자격요건 선택&gt; -&gt; 오른쪽 화살표 클릭</t>
    <phoneticPr fontId="2" type="noConversion"/>
  </si>
  <si>
    <t>서울시 민간투자사업 전문가 DB 등록정보 입력창</t>
    <phoneticPr fontId="2" type="noConversion"/>
  </si>
  <si>
    <t>입력 방법&lt;필수 확인&gt;</t>
    <phoneticPr fontId="2" type="noConversion"/>
  </si>
  <si>
    <t>전문분야 입력&lt;우측화살표 클릭&gt;</t>
    <phoneticPr fontId="2" type="noConversion"/>
  </si>
  <si>
    <t>세부전문분야 입력1</t>
    <phoneticPr fontId="2" type="noConversion"/>
  </si>
  <si>
    <t>세부전문분야 입력2(미입력 가능)</t>
    <phoneticPr fontId="2" type="noConversion"/>
  </si>
  <si>
    <t>전문분야 입력&lt;우측화살표 클릭&gt;</t>
  </si>
  <si>
    <t>1번: 세부 전공분야는 해당 전문분야 내에서 최대 2개까지 선택해주세요.(오류 시 미등록됨)</t>
    <phoneticPr fontId="2" type="noConversion"/>
  </si>
  <si>
    <t>&lt;입력&gt;</t>
  </si>
  <si>
    <t>&lt;입력&gt;</t>
    <phoneticPr fontId="2" type="noConversion"/>
  </si>
  <si>
    <t>입력</t>
  </si>
  <si>
    <t>입력</t>
    <phoneticPr fontId="2" type="noConversion"/>
  </si>
  <si>
    <t>작성 예: 000-0000-0000</t>
    <phoneticPr fontId="2" type="noConversion"/>
  </si>
  <si>
    <t>작성 예: 1970-01-01</t>
    <phoneticPr fontId="2" type="noConversion"/>
  </si>
  <si>
    <t>직장주소</t>
    <phoneticPr fontId="2" type="noConversion"/>
  </si>
  <si>
    <t>자택주소</t>
    <phoneticPr fontId="2" type="noConversion"/>
  </si>
  <si>
    <r>
      <t xml:space="preserve">    (상위등급부터 </t>
    </r>
    <r>
      <rPr>
        <b/>
        <sz val="9"/>
        <rFont val="HY중고딕"/>
        <family val="1"/>
        <charset val="129"/>
      </rPr>
      <t>최대 3개</t>
    </r>
    <r>
      <rPr>
        <sz val="9"/>
        <rFont val="HY중고딕"/>
        <family val="1"/>
        <charset val="129"/>
      </rPr>
      <t xml:space="preserve"> 작성)</t>
    </r>
    <phoneticPr fontId="2" type="noConversion"/>
  </si>
  <si>
    <t>작성 예: hello@com.co.kr</t>
    <phoneticPr fontId="2" type="noConversion"/>
  </si>
  <si>
    <t>작성 예: hello@si.re.kr</t>
    <phoneticPr fontId="2" type="noConversion"/>
  </si>
  <si>
    <t>작성 예: 서울시 서초구 논현동 000-00</t>
    <phoneticPr fontId="2" type="noConversion"/>
  </si>
  <si>
    <t>작성 예: 홍길동</t>
    <phoneticPr fontId="2" type="noConversion"/>
  </si>
  <si>
    <t>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</si>
</sst>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09]d&quot;-&quot;mmm;@"/>
    <numFmt numFmtId="177" formatCode="yyyy/mm"/>
    <numFmt numFmtId="178" formatCode="0.0_ "/>
    <numFmt numFmtId="179" formatCode="0.0_ ;[Red]\-0.0\ "/>
    <numFmt numFmtId="180" formatCode="yyyy"/>
    <numFmt numFmtId="181" formatCode="mm"/>
  </numFmts>
  <fonts count="3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0"/>
      <name val="바탕체"/>
      <family val="1"/>
      <charset val="129"/>
    </font>
    <font>
      <sz val="11"/>
      <name val="HY중고딕"/>
      <family val="1"/>
      <charset val="129"/>
    </font>
    <font>
      <sz val="10"/>
      <color rgb="FF000000"/>
      <name val="HY중고딕"/>
      <family val="1"/>
      <charset val="129"/>
    </font>
    <font>
      <sz val="8"/>
      <color rgb="FF000000"/>
      <name val="HY중고딕"/>
      <family val="1"/>
      <charset val="129"/>
    </font>
    <font>
      <sz val="8"/>
      <name val="HY중고딕"/>
      <family val="1"/>
      <charset val="129"/>
    </font>
    <font>
      <sz val="11"/>
      <color rgb="FF000000"/>
      <name val="HY중고딕"/>
      <family val="1"/>
      <charset val="129"/>
    </font>
    <font>
      <sz val="11"/>
      <name val="신명 태명조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HY중고딕"/>
      <family val="1"/>
      <charset val="129"/>
    </font>
    <font>
      <b/>
      <sz val="18"/>
      <name val="HY중고딕"/>
      <family val="1"/>
      <charset val="129"/>
    </font>
    <font>
      <sz val="10"/>
      <name val="돋움"/>
      <family val="3"/>
      <charset val="129"/>
    </font>
    <font>
      <sz val="9"/>
      <name val="HY중고딕"/>
      <family val="1"/>
      <charset val="129"/>
    </font>
    <font>
      <b/>
      <sz val="11"/>
      <color rgb="FFC00000"/>
      <name val="돋움"/>
      <family val="3"/>
      <charset val="129"/>
    </font>
    <font>
      <b/>
      <sz val="13"/>
      <color rgb="FFC00000"/>
      <name val="돋움"/>
      <family val="3"/>
      <charset val="129"/>
    </font>
    <font>
      <b/>
      <sz val="8"/>
      <name val="HY중고딕"/>
      <family val="1"/>
      <charset val="129"/>
    </font>
    <font>
      <sz val="11"/>
      <name val="MS Gothic"/>
      <family val="3"/>
      <charset val="128"/>
    </font>
    <font>
      <sz val="9"/>
      <color rgb="FF000000"/>
      <name val="HY중고딕"/>
      <family val="1"/>
      <charset val="129"/>
    </font>
    <font>
      <sz val="12"/>
      <name val="돋움"/>
      <family val="3"/>
      <charset val="129"/>
    </font>
    <font>
      <b/>
      <sz val="12"/>
      <name val="돋움"/>
      <family val="3"/>
      <charset val="129"/>
    </font>
    <font>
      <b/>
      <sz val="14"/>
      <name val="돋움"/>
      <family val="3"/>
      <charset val="129"/>
    </font>
    <font>
      <b/>
      <sz val="10"/>
      <color rgb="FF000000"/>
      <name val="HY중고딕"/>
      <family val="1"/>
      <charset val="129"/>
    </font>
    <font>
      <b/>
      <sz val="9"/>
      <name val="HY중고딕"/>
      <family val="1"/>
      <charset val="129"/>
    </font>
    <font>
      <b/>
      <sz val="11"/>
      <name val="HY중고딕"/>
      <family val="1"/>
      <charset val="129"/>
    </font>
    <font>
      <b/>
      <sz val="10"/>
      <name val="HY중고딕"/>
      <family val="1"/>
      <charset val="129"/>
    </font>
    <font>
      <b/>
      <sz val="11"/>
      <color rgb="FF000000"/>
      <name val="HY중고딕"/>
      <family val="1"/>
      <charset val="129"/>
    </font>
    <font>
      <b/>
      <sz val="14"/>
      <color rgb="FF000000"/>
      <name val="HY중고딕"/>
      <family val="1"/>
      <charset val="129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 style="medium">
        <color rgb="FF000000"/>
      </bottom>
      <diagonal/>
    </border>
    <border>
      <left/>
      <right style="thick">
        <color theme="3"/>
      </right>
      <top/>
      <bottom style="medium">
        <color rgb="FF000000"/>
      </bottom>
      <diagonal/>
    </border>
    <border>
      <left style="thick">
        <color theme="3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theme="3"/>
      </right>
      <top style="medium">
        <color rgb="FF000000"/>
      </top>
      <bottom style="thin">
        <color rgb="FF000000"/>
      </bottom>
      <diagonal/>
    </border>
    <border>
      <left style="thick">
        <color theme="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theme="3"/>
      </right>
      <top style="thin">
        <color rgb="FF000000"/>
      </top>
      <bottom style="thin">
        <color rgb="FF000000"/>
      </bottom>
      <diagonal/>
    </border>
    <border>
      <left style="thick">
        <color theme="3"/>
      </left>
      <right style="thin">
        <color rgb="FF000000"/>
      </right>
      <top style="thin">
        <color rgb="FF000000"/>
      </top>
      <bottom/>
      <diagonal/>
    </border>
    <border>
      <left style="thick">
        <color theme="3"/>
      </left>
      <right style="thin">
        <color rgb="FF000000"/>
      </right>
      <top/>
      <bottom/>
      <diagonal/>
    </border>
    <border>
      <left style="thick">
        <color theme="3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theme="3"/>
      </right>
      <top style="thin">
        <color rgb="FF000000"/>
      </top>
      <bottom style="thin">
        <color rgb="FF000000"/>
      </bottom>
      <diagonal/>
    </border>
    <border>
      <left style="thick">
        <color theme="3"/>
      </left>
      <right/>
      <top style="thin">
        <color rgb="FF000000"/>
      </top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 style="thin">
        <color indexed="64"/>
      </left>
      <right style="thin">
        <color indexed="64"/>
      </right>
      <top/>
      <bottom style="thick">
        <color theme="3"/>
      </bottom>
      <diagonal/>
    </border>
    <border>
      <left style="thin">
        <color indexed="64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theme="3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ck">
        <color theme="3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>
      <alignment vertical="center"/>
    </xf>
  </cellStyleXfs>
  <cellXfs count="302">
    <xf numFmtId="0" fontId="0" fillId="0" borderId="0" xfId="0">
      <alignment vertical="center"/>
    </xf>
    <xf numFmtId="0" fontId="5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4" xfId="0" applyNumberFormat="1" applyFont="1" applyBorder="1" applyAlignment="1">
      <alignment horizontal="center" vertical="center" shrinkToFi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5" fillId="0" borderId="4" xfId="0" applyNumberFormat="1" applyFont="1" applyBorder="1" applyAlignment="1" applyProtection="1">
      <alignment horizontal="center" vertical="center" shrinkToFit="1"/>
    </xf>
    <xf numFmtId="49" fontId="5" fillId="3" borderId="5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6" xfId="0" applyNumberFormat="1" applyFont="1" applyFill="1" applyBorder="1" applyAlignment="1">
      <alignment horizontal="center" vertical="center" wrapText="1"/>
    </xf>
    <xf numFmtId="49" fontId="5" fillId="8" borderId="25" xfId="0" applyNumberFormat="1" applyFont="1" applyFill="1" applyBorder="1" applyAlignment="1">
      <alignment horizontal="center" vertical="center"/>
    </xf>
    <xf numFmtId="49" fontId="5" fillId="3" borderId="25" xfId="0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5" fillId="0" borderId="4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wrapText="1"/>
    </xf>
    <xf numFmtId="49" fontId="5" fillId="10" borderId="3" xfId="0" applyNumberFormat="1" applyFont="1" applyFill="1" applyBorder="1" applyAlignment="1">
      <alignment horizontal="center" vertical="center" wrapText="1"/>
    </xf>
    <xf numFmtId="49" fontId="5" fillId="10" borderId="5" xfId="0" applyNumberFormat="1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11" fillId="0" borderId="0" xfId="0" applyFont="1" applyFill="1" applyProtection="1">
      <alignment vertical="center"/>
    </xf>
    <xf numFmtId="0" fontId="0" fillId="0" borderId="0" xfId="0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quotePrefix="1" applyFont="1" applyProtection="1">
      <alignment vertical="center"/>
    </xf>
    <xf numFmtId="0" fontId="0" fillId="0" borderId="29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30" xfId="0" applyFill="1" applyBorder="1" applyProtection="1">
      <alignment vertical="center"/>
    </xf>
    <xf numFmtId="0" fontId="0" fillId="0" borderId="30" xfId="0" applyBorder="1" applyProtection="1">
      <alignment vertical="center"/>
    </xf>
    <xf numFmtId="0" fontId="6" fillId="0" borderId="0" xfId="0" applyFont="1" applyBorder="1" applyProtection="1">
      <alignment vertical="center"/>
    </xf>
    <xf numFmtId="0" fontId="10" fillId="0" borderId="0" xfId="0" applyFont="1" applyBorder="1" applyAlignment="1" applyProtection="1">
      <alignment horizontal="center" vertical="center" wrapText="1"/>
    </xf>
    <xf numFmtId="0" fontId="6" fillId="0" borderId="16" xfId="0" applyFont="1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7" xfId="0" applyFont="1" applyBorder="1" applyProtection="1">
      <alignment vertical="center"/>
    </xf>
    <xf numFmtId="0" fontId="6" fillId="0" borderId="2" xfId="0" applyFont="1" applyBorder="1" applyProtection="1">
      <alignment vertical="center"/>
    </xf>
    <xf numFmtId="0" fontId="0" fillId="0" borderId="9" xfId="0" applyBorder="1" applyProtection="1">
      <alignment vertical="center"/>
    </xf>
    <xf numFmtId="0" fontId="6" fillId="0" borderId="9" xfId="0" applyFont="1" applyBorder="1" applyProtection="1">
      <alignment vertical="center"/>
    </xf>
    <xf numFmtId="0" fontId="6" fillId="0" borderId="18" xfId="0" applyFont="1" applyBorder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4" xfId="0" applyFont="1" applyBorder="1" applyProtection="1">
      <alignment vertical="center"/>
    </xf>
    <xf numFmtId="0" fontId="0" fillId="0" borderId="4" xfId="0" applyBorder="1" applyProtection="1">
      <alignment vertical="center"/>
    </xf>
    <xf numFmtId="0" fontId="10" fillId="0" borderId="2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9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0" fillId="12" borderId="0" xfId="0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 shrinkToFit="1"/>
    </xf>
    <xf numFmtId="0" fontId="23" fillId="0" borderId="0" xfId="0" applyFont="1" applyBorder="1" applyAlignment="1" applyProtection="1">
      <alignment vertical="center"/>
    </xf>
    <xf numFmtId="0" fontId="23" fillId="0" borderId="30" xfId="0" applyFont="1" applyBorder="1" applyAlignment="1" applyProtection="1">
      <alignment vertical="center"/>
    </xf>
    <xf numFmtId="0" fontId="0" fillId="0" borderId="0" xfId="0" quotePrefix="1" applyFont="1" applyBorder="1" applyAlignment="1">
      <alignment vertical="center"/>
    </xf>
    <xf numFmtId="0" fontId="0" fillId="0" borderId="0" xfId="0" applyFo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 shrinkToFit="1"/>
    </xf>
    <xf numFmtId="0" fontId="24" fillId="0" borderId="29" xfId="0" applyFont="1" applyBorder="1" applyAlignment="1">
      <alignment vertical="center"/>
    </xf>
    <xf numFmtId="0" fontId="23" fillId="0" borderId="0" xfId="0" applyFont="1" applyBorder="1" applyProtection="1">
      <alignment vertical="center"/>
    </xf>
    <xf numFmtId="0" fontId="23" fillId="0" borderId="30" xfId="0" applyFont="1" applyBorder="1" applyProtection="1">
      <alignment vertical="center"/>
    </xf>
    <xf numFmtId="0" fontId="24" fillId="0" borderId="29" xfId="0" applyFont="1" applyBorder="1" applyProtection="1">
      <alignment vertical="center"/>
    </xf>
    <xf numFmtId="0" fontId="7" fillId="11" borderId="12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15" fillId="0" borderId="0" xfId="0" applyFont="1" applyAlignment="1" applyProtection="1">
      <alignment horizontal="center" vertical="center"/>
    </xf>
    <xf numFmtId="0" fontId="24" fillId="0" borderId="29" xfId="0" applyFont="1" applyBorder="1" applyAlignment="1" applyProtection="1">
      <alignment vertical="center"/>
    </xf>
    <xf numFmtId="178" fontId="0" fillId="0" borderId="0" xfId="0" applyNumberFormat="1" applyProtection="1">
      <alignment vertical="center"/>
    </xf>
    <xf numFmtId="178" fontId="6" fillId="0" borderId="0" xfId="0" applyNumberFormat="1" applyFont="1" applyProtection="1">
      <alignment vertical="center"/>
    </xf>
    <xf numFmtId="178" fontId="0" fillId="0" borderId="0" xfId="0" applyNumberFormat="1" applyBorder="1" applyProtection="1">
      <alignment vertical="center"/>
    </xf>
    <xf numFmtId="0" fontId="7" fillId="8" borderId="15" xfId="0" applyFont="1" applyFill="1" applyBorder="1" applyAlignment="1" applyProtection="1">
      <alignment horizontal="left" vertical="center" wrapText="1"/>
    </xf>
    <xf numFmtId="0" fontId="7" fillId="8" borderId="15" xfId="0" applyFont="1" applyFill="1" applyBorder="1" applyAlignment="1" applyProtection="1">
      <alignment horizontal="center" vertical="center" wrapText="1"/>
    </xf>
    <xf numFmtId="0" fontId="7" fillId="8" borderId="14" xfId="0" applyFont="1" applyFill="1" applyBorder="1" applyAlignment="1" applyProtection="1">
      <alignment horizontal="left" vertical="center" wrapText="1"/>
    </xf>
    <xf numFmtId="0" fontId="0" fillId="0" borderId="27" xfId="0" applyBorder="1" applyProtection="1">
      <alignment vertical="center"/>
    </xf>
    <xf numFmtId="0" fontId="0" fillId="0" borderId="28" xfId="0" applyBorder="1" applyProtection="1">
      <alignment vertical="center"/>
    </xf>
    <xf numFmtId="0" fontId="3" fillId="0" borderId="0" xfId="0" applyFont="1" applyBorder="1" applyProtection="1">
      <alignment vertical="center"/>
    </xf>
    <xf numFmtId="0" fontId="0" fillId="0" borderId="31" xfId="0" applyBorder="1" applyProtection="1">
      <alignment vertical="center"/>
    </xf>
    <xf numFmtId="0" fontId="0" fillId="0" borderId="32" xfId="0" applyBorder="1" applyProtection="1">
      <alignment vertical="center"/>
    </xf>
    <xf numFmtId="178" fontId="0" fillId="0" borderId="32" xfId="0" applyNumberFormat="1" applyBorder="1" applyProtection="1">
      <alignment vertical="center"/>
    </xf>
    <xf numFmtId="0" fontId="0" fillId="0" borderId="33" xfId="0" applyBorder="1" applyProtection="1">
      <alignment vertical="center"/>
    </xf>
    <xf numFmtId="0" fontId="23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Protection="1">
      <alignment vertical="center"/>
    </xf>
    <xf numFmtId="49" fontId="7" fillId="8" borderId="12" xfId="0" applyNumberFormat="1" applyFont="1" applyFill="1" applyBorder="1" applyAlignment="1" applyProtection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179" fontId="7" fillId="8" borderId="15" xfId="0" applyNumberFormat="1" applyFont="1" applyFill="1" applyBorder="1" applyAlignment="1" applyProtection="1">
      <alignment horizontal="right" vertical="center" wrapText="1"/>
    </xf>
    <xf numFmtId="49" fontId="5" fillId="0" borderId="4" xfId="0" applyNumberFormat="1" applyFont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7" fillId="0" borderId="0" xfId="0" applyFont="1" applyFill="1" applyBorder="1" applyAlignment="1" applyProtection="1">
      <alignment horizontal="left" vertical="center" shrinkToFit="1"/>
    </xf>
    <xf numFmtId="0" fontId="0" fillId="0" borderId="0" xfId="0" applyFill="1" applyProtection="1">
      <alignment vertical="center"/>
    </xf>
    <xf numFmtId="0" fontId="0" fillId="0" borderId="0" xfId="0" applyFill="1" applyBorder="1" applyAlignment="1" applyProtection="1">
      <alignment horizontal="center" vertical="center" shrinkToFit="1"/>
    </xf>
    <xf numFmtId="0" fontId="0" fillId="0" borderId="0" xfId="0" quotePrefix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0" fillId="0" borderId="29" xfId="0" applyFill="1" applyBorder="1" applyProtection="1">
      <alignment vertical="center"/>
    </xf>
    <xf numFmtId="178" fontId="0" fillId="0" borderId="0" xfId="0" applyNumberFormat="1" applyFill="1" applyBorder="1" applyProtection="1">
      <alignment vertical="center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vertical="center"/>
    </xf>
    <xf numFmtId="0" fontId="7" fillId="14" borderId="13" xfId="0" applyFont="1" applyFill="1" applyBorder="1" applyAlignment="1" applyProtection="1">
      <alignment horizontal="right" vertical="center" wrapText="1"/>
      <protection locked="0"/>
    </xf>
    <xf numFmtId="0" fontId="7" fillId="14" borderId="15" xfId="0" applyFont="1" applyFill="1" applyBorder="1" applyAlignment="1" applyProtection="1">
      <alignment horizontal="center" vertical="center" wrapText="1"/>
      <protection locked="0"/>
    </xf>
    <xf numFmtId="49" fontId="7" fillId="0" borderId="12" xfId="0" applyNumberFormat="1" applyFont="1" applyBorder="1" applyAlignment="1" applyProtection="1">
      <alignment horizontal="center" vertical="center" shrinkToFit="1"/>
      <protection locked="0"/>
    </xf>
    <xf numFmtId="181" fontId="25" fillId="0" borderId="42" xfId="0" applyNumberFormat="1" applyFont="1" applyBorder="1" applyProtection="1">
      <alignment vertical="center"/>
      <protection locked="0"/>
    </xf>
    <xf numFmtId="0" fontId="7" fillId="11" borderId="56" xfId="0" applyFont="1" applyFill="1" applyBorder="1" applyAlignment="1" applyProtection="1">
      <alignment horizontal="center" vertical="center" wrapText="1"/>
    </xf>
    <xf numFmtId="49" fontId="7" fillId="0" borderId="56" xfId="0" applyNumberFormat="1" applyFont="1" applyBorder="1" applyAlignment="1" applyProtection="1">
      <alignment horizontal="center" vertical="center" shrinkToFit="1"/>
      <protection locked="0"/>
    </xf>
    <xf numFmtId="0" fontId="0" fillId="0" borderId="9" xfId="0" applyFill="1" applyBorder="1" applyProtection="1">
      <alignment vertical="center"/>
    </xf>
    <xf numFmtId="0" fontId="26" fillId="14" borderId="13" xfId="0" applyFont="1" applyFill="1" applyBorder="1" applyAlignment="1" applyProtection="1">
      <alignment horizontal="right" vertical="center" wrapText="1"/>
      <protection locked="0"/>
    </xf>
    <xf numFmtId="0" fontId="26" fillId="14" borderId="15" xfId="0" applyFont="1" applyFill="1" applyBorder="1" applyAlignment="1" applyProtection="1">
      <alignment horizontal="center" vertical="center" wrapText="1"/>
      <protection locked="0"/>
    </xf>
    <xf numFmtId="0" fontId="29" fillId="13" borderId="51" xfId="0" applyFont="1" applyFill="1" applyBorder="1" applyAlignment="1" applyProtection="1">
      <alignment horizontal="left" vertical="center" wrapText="1"/>
    </xf>
    <xf numFmtId="0" fontId="7" fillId="14" borderId="63" xfId="0" applyFont="1" applyFill="1" applyBorder="1" applyAlignment="1" applyProtection="1">
      <alignment horizontal="right" vertical="center" wrapText="1"/>
      <protection locked="0"/>
    </xf>
    <xf numFmtId="0" fontId="7" fillId="8" borderId="64" xfId="0" applyFont="1" applyFill="1" applyBorder="1" applyAlignment="1" applyProtection="1">
      <alignment horizontal="left" vertical="center" wrapText="1"/>
    </xf>
    <xf numFmtId="0" fontId="7" fillId="14" borderId="64" xfId="0" applyFont="1" applyFill="1" applyBorder="1" applyAlignment="1" applyProtection="1">
      <alignment horizontal="center" vertical="center" wrapText="1"/>
      <protection locked="0"/>
    </xf>
    <xf numFmtId="0" fontId="7" fillId="8" borderId="64" xfId="0" applyFont="1" applyFill="1" applyBorder="1" applyAlignment="1" applyProtection="1">
      <alignment horizontal="center" vertical="center" wrapText="1"/>
    </xf>
    <xf numFmtId="179" fontId="7" fillId="8" borderId="64" xfId="0" applyNumberFormat="1" applyFont="1" applyFill="1" applyBorder="1" applyAlignment="1" applyProtection="1">
      <alignment horizontal="right" vertical="center" wrapText="1"/>
    </xf>
    <xf numFmtId="0" fontId="7" fillId="8" borderId="65" xfId="0" applyFont="1" applyFill="1" applyBorder="1" applyAlignment="1" applyProtection="1">
      <alignment horizontal="left" vertical="center" wrapText="1"/>
    </xf>
    <xf numFmtId="49" fontId="7" fillId="0" borderId="66" xfId="0" applyNumberFormat="1" applyFont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 applyProtection="1">
      <alignment horizontal="center" vertical="center"/>
    </xf>
    <xf numFmtId="0" fontId="13" fillId="0" borderId="22" xfId="0" applyFont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9" fillId="9" borderId="26" xfId="0" applyFont="1" applyFill="1" applyBorder="1" applyAlignment="1" applyProtection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9" fillId="0" borderId="26" xfId="0" applyFont="1" applyFill="1" applyBorder="1" applyAlignment="1" applyProtection="1">
      <alignment horizontal="center" vertical="center"/>
    </xf>
    <xf numFmtId="0" fontId="19" fillId="0" borderId="27" xfId="0" applyFont="1" applyFill="1" applyBorder="1" applyAlignment="1" applyProtection="1">
      <alignment horizontal="center" vertical="center"/>
    </xf>
    <xf numFmtId="0" fontId="19" fillId="0" borderId="27" xfId="0" applyFont="1" applyFill="1" applyBorder="1" applyAlignment="1" applyProtection="1">
      <alignment vertical="center"/>
    </xf>
    <xf numFmtId="0" fontId="0" fillId="0" borderId="27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24" fillId="0" borderId="29" xfId="0" applyFont="1" applyFill="1" applyBorder="1" applyAlignment="1" applyProtection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24" fillId="0" borderId="29" xfId="0" applyFont="1" applyBorder="1" applyAlignment="1" applyProtection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23" fillId="0" borderId="29" xfId="0" applyFont="1" applyFill="1" applyBorder="1" applyAlignment="1" applyProtection="1">
      <alignment horizontal="left" vertical="center" wrapText="1"/>
    </xf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49" fontId="7" fillId="0" borderId="13" xfId="0" applyNumberFormat="1" applyFont="1" applyBorder="1" applyAlignment="1" applyProtection="1">
      <alignment horizontal="left" vertical="center" shrinkToFit="1"/>
      <protection locked="0"/>
    </xf>
    <xf numFmtId="49" fontId="7" fillId="0" borderId="52" xfId="0" applyNumberFormat="1" applyFont="1" applyBorder="1" applyAlignment="1" applyProtection="1">
      <alignment horizontal="left" vertical="center" shrinkToFit="1"/>
      <protection locked="0"/>
    </xf>
    <xf numFmtId="0" fontId="7" fillId="11" borderId="12" xfId="0" applyFont="1" applyFill="1" applyBorder="1" applyAlignment="1" applyProtection="1">
      <alignment horizontal="center" vertical="center" shrinkToFit="1"/>
    </xf>
    <xf numFmtId="0" fontId="0" fillId="11" borderId="12" xfId="0" applyFill="1" applyBorder="1" applyAlignment="1">
      <alignment horizontal="center" vertical="center"/>
    </xf>
    <xf numFmtId="49" fontId="16" fillId="0" borderId="13" xfId="0" applyNumberFormat="1" applyFont="1" applyBorder="1" applyAlignment="1" applyProtection="1">
      <alignment horizontal="center" vertical="center" shrinkToFit="1"/>
      <protection locked="0"/>
    </xf>
    <xf numFmtId="49" fontId="16" fillId="0" borderId="52" xfId="0" applyNumberFormat="1" applyFont="1" applyBorder="1" applyAlignment="1" applyProtection="1">
      <alignment horizontal="center" vertical="center" shrinkToFit="1"/>
      <protection locked="0"/>
    </xf>
    <xf numFmtId="0" fontId="24" fillId="0" borderId="29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49" fontId="7" fillId="0" borderId="13" xfId="0" applyNumberFormat="1" applyFont="1" applyBorder="1" applyAlignment="1" applyProtection="1">
      <alignment horizontal="center" vertical="center" shrinkToFit="1"/>
      <protection locked="0"/>
    </xf>
    <xf numFmtId="49" fontId="14" fillId="0" borderId="15" xfId="0" applyNumberFormat="1" applyFont="1" applyBorder="1" applyAlignment="1" applyProtection="1">
      <alignment horizontal="center" vertical="center" shrinkToFit="1"/>
      <protection locked="0"/>
    </xf>
    <xf numFmtId="49" fontId="0" fillId="0" borderId="14" xfId="0" applyNumberFormat="1" applyBorder="1" applyAlignment="1" applyProtection="1">
      <alignment horizontal="center" vertical="center" shrinkToFit="1"/>
      <protection locked="0"/>
    </xf>
    <xf numFmtId="0" fontId="7" fillId="11" borderId="13" xfId="0" applyFont="1" applyFill="1" applyBorder="1" applyAlignment="1" applyProtection="1">
      <alignment horizontal="center" vertical="center" wrapText="1"/>
    </xf>
    <xf numFmtId="0" fontId="7" fillId="11" borderId="15" xfId="0" applyFont="1" applyFill="1" applyBorder="1" applyAlignment="1" applyProtection="1">
      <alignment horizontal="center" vertical="center" wrapText="1"/>
    </xf>
    <xf numFmtId="0" fontId="7" fillId="11" borderId="14" xfId="0" applyFont="1" applyFill="1" applyBorder="1" applyAlignment="1" applyProtection="1">
      <alignment horizontal="center" vertical="center" wrapText="1"/>
    </xf>
    <xf numFmtId="0" fontId="7" fillId="14" borderId="13" xfId="0" applyFont="1" applyFill="1" applyBorder="1" applyAlignment="1" applyProtection="1">
      <alignment horizontal="center" vertical="center" wrapText="1"/>
      <protection locked="0"/>
    </xf>
    <xf numFmtId="0" fontId="14" fillId="14" borderId="52" xfId="0" applyFont="1" applyFill="1" applyBorder="1" applyAlignment="1" applyProtection="1">
      <alignment horizontal="center" vertical="center" wrapText="1"/>
      <protection locked="0"/>
    </xf>
    <xf numFmtId="0" fontId="7" fillId="11" borderId="52" xfId="0" applyFont="1" applyFill="1" applyBorder="1" applyAlignment="1" applyProtection="1">
      <alignment horizontal="center" vertical="center" wrapText="1"/>
    </xf>
    <xf numFmtId="49" fontId="7" fillId="8" borderId="13" xfId="0" applyNumberFormat="1" applyFont="1" applyFill="1" applyBorder="1" applyAlignment="1" applyProtection="1">
      <alignment horizontal="left" vertical="center" shrinkToFit="1"/>
    </xf>
    <xf numFmtId="49" fontId="7" fillId="8" borderId="52" xfId="0" applyNumberFormat="1" applyFont="1" applyFill="1" applyBorder="1" applyAlignment="1" applyProtection="1">
      <alignment horizontal="left" vertical="center" shrinkToFit="1"/>
    </xf>
    <xf numFmtId="0" fontId="26" fillId="13" borderId="53" xfId="0" applyFont="1" applyFill="1" applyBorder="1" applyAlignment="1" applyProtection="1">
      <alignment horizontal="left" wrapText="1"/>
    </xf>
    <xf numFmtId="0" fontId="28" fillId="13" borderId="54" xfId="0" applyFont="1" applyFill="1" applyBorder="1" applyAlignment="1" applyProtection="1">
      <alignment horizontal="left" wrapText="1"/>
    </xf>
    <xf numFmtId="0" fontId="3" fillId="13" borderId="54" xfId="0" applyFont="1" applyFill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15" fillId="11" borderId="44" xfId="0" applyFont="1" applyFill="1" applyBorder="1" applyAlignment="1" applyProtection="1">
      <alignment horizontal="center" vertical="center"/>
    </xf>
    <xf numFmtId="0" fontId="15" fillId="11" borderId="45" xfId="0" applyFont="1" applyFill="1" applyBorder="1" applyAlignment="1" applyProtection="1">
      <alignment horizontal="center" vertical="center"/>
    </xf>
    <xf numFmtId="0" fontId="15" fillId="11" borderId="46" xfId="0" applyFont="1" applyFill="1" applyBorder="1" applyAlignment="1" applyProtection="1">
      <alignment horizontal="center" vertical="center"/>
    </xf>
    <xf numFmtId="0" fontId="22" fillId="13" borderId="54" xfId="0" applyFont="1" applyFill="1" applyBorder="1" applyAlignment="1" applyProtection="1">
      <alignment horizontal="left" vertical="top" wrapText="1"/>
    </xf>
    <xf numFmtId="0" fontId="17" fillId="13" borderId="55" xfId="0" applyFont="1" applyFill="1" applyBorder="1" applyAlignment="1" applyProtection="1">
      <alignment horizontal="left" vertical="top" wrapText="1"/>
    </xf>
    <xf numFmtId="0" fontId="17" fillId="13" borderId="54" xfId="0" applyFont="1" applyFill="1" applyBorder="1" applyAlignment="1" applyProtection="1">
      <alignment horizontal="left" vertical="top" wrapText="1"/>
    </xf>
    <xf numFmtId="49" fontId="7" fillId="0" borderId="52" xfId="0" applyNumberFormat="1" applyFont="1" applyBorder="1" applyAlignment="1" applyProtection="1">
      <alignment horizontal="center" vertical="center" shrinkToFit="1"/>
      <protection locked="0"/>
    </xf>
    <xf numFmtId="0" fontId="14" fillId="11" borderId="14" xfId="0" applyFont="1" applyFill="1" applyBorder="1" applyAlignment="1" applyProtection="1">
      <alignment horizontal="center" vertical="center" wrapText="1"/>
    </xf>
    <xf numFmtId="0" fontId="7" fillId="14" borderId="38" xfId="0" applyFont="1" applyFill="1" applyBorder="1" applyAlignment="1" applyProtection="1">
      <alignment horizontal="center" vertical="center" wrapText="1"/>
      <protection locked="0"/>
    </xf>
    <xf numFmtId="0" fontId="14" fillId="14" borderId="50" xfId="0" applyFont="1" applyFill="1" applyBorder="1" applyAlignment="1" applyProtection="1">
      <alignment horizontal="center" vertical="center" wrapText="1"/>
      <protection locked="0"/>
    </xf>
    <xf numFmtId="0" fontId="0" fillId="11" borderId="14" xfId="0" applyFill="1" applyBorder="1" applyAlignment="1" applyProtection="1">
      <alignment horizontal="center" vertical="center" wrapText="1"/>
    </xf>
    <xf numFmtId="0" fontId="0" fillId="14" borderId="14" xfId="0" applyFill="1" applyBorder="1" applyAlignment="1" applyProtection="1">
      <alignment horizontal="center" vertical="center" wrapText="1"/>
      <protection locked="0"/>
    </xf>
    <xf numFmtId="0" fontId="7" fillId="11" borderId="13" xfId="0" applyFont="1" applyFill="1" applyBorder="1" applyAlignment="1" applyProtection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14" fillId="14" borderId="14" xfId="0" applyFont="1" applyFill="1" applyBorder="1" applyAlignment="1" applyProtection="1">
      <alignment horizontal="center" vertical="center" wrapText="1"/>
      <protection locked="0"/>
    </xf>
    <xf numFmtId="49" fontId="7" fillId="0" borderId="15" xfId="0" applyNumberFormat="1" applyFont="1" applyBorder="1" applyAlignment="1" applyProtection="1">
      <alignment horizontal="center" vertical="center" shrinkToFit="1"/>
      <protection locked="0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49" fontId="7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2" xfId="0" applyNumberFormat="1" applyFill="1" applyBorder="1" applyAlignment="1" applyProtection="1">
      <alignment vertical="center" shrinkToFit="1"/>
      <protection locked="0"/>
    </xf>
    <xf numFmtId="49" fontId="0" fillId="0" borderId="56" xfId="0" applyNumberFormat="1" applyFill="1" applyBorder="1" applyAlignment="1" applyProtection="1">
      <alignment vertical="center" shrinkToFit="1"/>
      <protection locked="0"/>
    </xf>
    <xf numFmtId="49" fontId="16" fillId="0" borderId="15" xfId="0" applyNumberFormat="1" applyFont="1" applyBorder="1" applyAlignment="1" applyProtection="1">
      <alignment vertical="center" shrinkToFit="1"/>
      <protection locked="0"/>
    </xf>
    <xf numFmtId="49" fontId="16" fillId="0" borderId="14" xfId="0" applyNumberFormat="1" applyFont="1" applyBorder="1" applyAlignment="1" applyProtection="1">
      <alignment vertical="center" shrinkToFit="1"/>
      <protection locked="0"/>
    </xf>
    <xf numFmtId="49" fontId="16" fillId="0" borderId="15" xfId="0" applyNumberFormat="1" applyFont="1" applyBorder="1" applyAlignment="1" applyProtection="1">
      <alignment horizontal="center" vertical="center" shrinkToFit="1"/>
      <protection locked="0"/>
    </xf>
    <xf numFmtId="49" fontId="16" fillId="0" borderId="14" xfId="0" applyNumberFormat="1" applyFont="1" applyBorder="1" applyAlignment="1" applyProtection="1">
      <alignment horizontal="center" vertical="center" shrinkToFit="1"/>
      <protection locked="0"/>
    </xf>
    <xf numFmtId="49" fontId="16" fillId="0" borderId="13" xfId="1" applyNumberFormat="1" applyFont="1" applyBorder="1" applyAlignment="1" applyProtection="1">
      <alignment horizontal="center" vertical="center" shrinkToFit="1"/>
      <protection locked="0"/>
    </xf>
    <xf numFmtId="0" fontId="26" fillId="13" borderId="53" xfId="0" applyFont="1" applyFill="1" applyBorder="1" applyAlignment="1" applyProtection="1">
      <alignment horizontal="left" vertical="center" wrapText="1"/>
    </xf>
    <xf numFmtId="0" fontId="26" fillId="13" borderId="54" xfId="0" applyFont="1" applyFill="1" applyBorder="1" applyAlignment="1" applyProtection="1">
      <alignment horizontal="left" vertical="center" wrapText="1"/>
    </xf>
    <xf numFmtId="0" fontId="26" fillId="13" borderId="55" xfId="0" applyFont="1" applyFill="1" applyBorder="1" applyAlignment="1" applyProtection="1">
      <alignment horizontal="left" vertical="center" wrapText="1"/>
    </xf>
    <xf numFmtId="0" fontId="23" fillId="0" borderId="0" xfId="0" applyFont="1" applyFill="1" applyBorder="1" applyAlignment="1" applyProtection="1">
      <alignment vertical="center"/>
    </xf>
    <xf numFmtId="0" fontId="23" fillId="0" borderId="30" xfId="0" applyFont="1" applyFill="1" applyBorder="1" applyAlignment="1">
      <alignment vertical="center"/>
    </xf>
    <xf numFmtId="49" fontId="14" fillId="0" borderId="14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horizontal="left" vertical="center"/>
    </xf>
    <xf numFmtId="0" fontId="24" fillId="0" borderId="31" xfId="0" applyFont="1" applyFill="1" applyBorder="1" applyAlignment="1" applyProtection="1">
      <alignment horizontal="left" vertical="center"/>
    </xf>
    <xf numFmtId="0" fontId="23" fillId="0" borderId="32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horizontal="left" vertical="center" wrapText="1"/>
    </xf>
    <xf numFmtId="0" fontId="24" fillId="0" borderId="30" xfId="0" applyFont="1" applyFill="1" applyBorder="1" applyAlignment="1" applyProtection="1">
      <alignment horizontal="left" vertical="center" wrapText="1"/>
    </xf>
    <xf numFmtId="49" fontId="31" fillId="0" borderId="13" xfId="0" applyNumberFormat="1" applyFont="1" applyBorder="1" applyAlignment="1" applyProtection="1">
      <alignment horizontal="center" vertical="center" shrinkToFit="1"/>
      <protection locked="0"/>
    </xf>
    <xf numFmtId="49" fontId="25" fillId="0" borderId="15" xfId="0" applyNumberFormat="1" applyFont="1" applyBorder="1" applyAlignment="1" applyProtection="1">
      <alignment horizontal="center" vertical="center" shrinkToFit="1"/>
      <protection locked="0"/>
    </xf>
    <xf numFmtId="49" fontId="25" fillId="0" borderId="15" xfId="0" applyNumberFormat="1" applyFont="1" applyBorder="1" applyAlignment="1" applyProtection="1">
      <alignment vertical="center" shrinkToFit="1"/>
      <protection locked="0"/>
    </xf>
    <xf numFmtId="49" fontId="25" fillId="0" borderId="52" xfId="0" applyNumberFormat="1" applyFont="1" applyBorder="1" applyAlignment="1" applyProtection="1">
      <alignment vertical="center" shrinkToFit="1"/>
      <protection locked="0"/>
    </xf>
    <xf numFmtId="0" fontId="9" fillId="13" borderId="54" xfId="0" applyFont="1" applyFill="1" applyBorder="1" applyAlignment="1" applyProtection="1">
      <alignment horizontal="left" vertical="top" wrapText="1"/>
    </xf>
    <xf numFmtId="0" fontId="2" fillId="13" borderId="54" xfId="0" applyFont="1" applyFill="1" applyBorder="1" applyAlignment="1" applyProtection="1">
      <alignment horizontal="left" vertical="top" wrapText="1"/>
    </xf>
    <xf numFmtId="0" fontId="2" fillId="13" borderId="55" xfId="0" applyFont="1" applyFill="1" applyBorder="1" applyAlignment="1" applyProtection="1">
      <alignment horizontal="left" vertical="top" wrapText="1"/>
    </xf>
    <xf numFmtId="0" fontId="29" fillId="13" borderId="57" xfId="0" applyFont="1" applyFill="1" applyBorder="1" applyAlignment="1" applyProtection="1">
      <alignment vertical="center" wrapText="1"/>
    </xf>
    <xf numFmtId="0" fontId="3" fillId="13" borderId="58" xfId="0" applyFont="1" applyFill="1" applyBorder="1" applyAlignment="1" applyProtection="1">
      <alignment vertical="center" wrapText="1"/>
    </xf>
    <xf numFmtId="0" fontId="7" fillId="6" borderId="59" xfId="0" applyFont="1" applyFill="1" applyBorder="1" applyAlignment="1" applyProtection="1">
      <alignment horizontal="center" vertical="center" wrapText="1"/>
    </xf>
    <xf numFmtId="0" fontId="0" fillId="0" borderId="59" xfId="0" applyBorder="1" applyAlignment="1" applyProtection="1">
      <alignment vertical="center"/>
    </xf>
    <xf numFmtId="49" fontId="7" fillId="8" borderId="13" xfId="0" applyNumberFormat="1" applyFont="1" applyFill="1" applyBorder="1" applyAlignment="1" applyProtection="1">
      <alignment horizontal="center" vertical="center" shrinkToFit="1"/>
    </xf>
    <xf numFmtId="49" fontId="14" fillId="8" borderId="15" xfId="0" applyNumberFormat="1" applyFont="1" applyFill="1" applyBorder="1" applyAlignment="1" applyProtection="1">
      <alignment horizontal="center" vertical="center" shrinkToFit="1"/>
    </xf>
    <xf numFmtId="49" fontId="0" fillId="8" borderId="14" xfId="0" applyNumberFormat="1" applyFill="1" applyBorder="1" applyAlignment="1" applyProtection="1">
      <alignment horizontal="center" vertical="center" shrinkToFit="1"/>
    </xf>
    <xf numFmtId="0" fontId="14" fillId="14" borderId="71" xfId="0" applyFont="1" applyFill="1" applyBorder="1" applyAlignment="1" applyProtection="1">
      <alignment horizontal="center" vertical="center" shrinkToFit="1"/>
      <protection locked="0"/>
    </xf>
    <xf numFmtId="0" fontId="0" fillId="14" borderId="69" xfId="0" applyFill="1" applyBorder="1" applyAlignment="1" applyProtection="1">
      <alignment horizontal="center" vertical="center" shrinkToFit="1"/>
      <protection locked="0"/>
    </xf>
    <xf numFmtId="0" fontId="0" fillId="14" borderId="72" xfId="0" applyFill="1" applyBorder="1" applyAlignment="1" applyProtection="1">
      <alignment horizontal="center" vertical="center" shrinkToFit="1"/>
      <protection locked="0"/>
    </xf>
    <xf numFmtId="0" fontId="7" fillId="11" borderId="68" xfId="0" applyFont="1" applyFill="1" applyBorder="1" applyAlignment="1" applyProtection="1">
      <alignment horizontal="center" vertical="center" wrapText="1"/>
    </xf>
    <xf numFmtId="0" fontId="16" fillId="11" borderId="69" xfId="0" applyFont="1" applyFill="1" applyBorder="1" applyAlignment="1" applyProtection="1">
      <alignment horizontal="center" vertical="center" wrapText="1"/>
    </xf>
    <xf numFmtId="0" fontId="0" fillId="0" borderId="69" xfId="0" applyBorder="1" applyAlignment="1" applyProtection="1">
      <alignment vertical="center"/>
    </xf>
    <xf numFmtId="0" fontId="0" fillId="0" borderId="70" xfId="0" applyBorder="1" applyAlignment="1" applyProtection="1">
      <alignment vertical="center"/>
    </xf>
    <xf numFmtId="0" fontId="25" fillId="0" borderId="41" xfId="0" applyFont="1" applyBorder="1" applyAlignment="1" applyProtection="1">
      <alignment horizontal="center" vertical="center"/>
    </xf>
    <xf numFmtId="0" fontId="25" fillId="0" borderId="42" xfId="0" applyFont="1" applyBorder="1" applyAlignment="1">
      <alignment horizontal="center" vertical="center"/>
    </xf>
    <xf numFmtId="180" fontId="25" fillId="0" borderId="42" xfId="0" applyNumberFormat="1" applyFont="1" applyBorder="1" applyAlignment="1" applyProtection="1">
      <alignment vertical="center"/>
    </xf>
    <xf numFmtId="180" fontId="0" fillId="0" borderId="42" xfId="0" applyNumberFormat="1" applyBorder="1" applyAlignment="1">
      <alignment vertical="center"/>
    </xf>
    <xf numFmtId="0" fontId="25" fillId="0" borderId="42" xfId="0" applyFont="1" applyBorder="1" applyAlignment="1" applyProtection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6" fillId="13" borderId="49" xfId="0" applyFont="1" applyFill="1" applyBorder="1" applyAlignment="1" applyProtection="1">
      <alignment horizontal="left" vertical="center" wrapText="1"/>
    </xf>
    <xf numFmtId="0" fontId="3" fillId="13" borderId="51" xfId="0" applyFont="1" applyFill="1" applyBorder="1" applyAlignment="1" applyProtection="1">
      <alignment horizontal="left" vertical="center" wrapText="1"/>
    </xf>
    <xf numFmtId="0" fontId="7" fillId="5" borderId="38" xfId="0" applyFont="1" applyFill="1" applyBorder="1" applyAlignment="1" applyProtection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9" fontId="30" fillId="14" borderId="35" xfId="2" applyFont="1" applyFill="1" applyBorder="1" applyAlignment="1" applyProtection="1">
      <alignment horizontal="center" vertical="center" wrapText="1"/>
      <protection locked="0"/>
    </xf>
    <xf numFmtId="9" fontId="30" fillId="14" borderId="36" xfId="2" applyFont="1" applyFill="1" applyBorder="1" applyAlignment="1" applyProtection="1">
      <alignment horizontal="center" vertical="center" wrapText="1"/>
      <protection locked="0"/>
    </xf>
    <xf numFmtId="0" fontId="28" fillId="14" borderId="36" xfId="0" applyFont="1" applyFill="1" applyBorder="1" applyAlignment="1" applyProtection="1">
      <alignment horizontal="center" vertical="center" wrapText="1"/>
      <protection locked="0"/>
    </xf>
    <xf numFmtId="0" fontId="3" fillId="14" borderId="37" xfId="0" applyFont="1" applyFill="1" applyBorder="1" applyAlignment="1" applyProtection="1">
      <alignment vertical="center"/>
      <protection locked="0"/>
    </xf>
    <xf numFmtId="0" fontId="28" fillId="14" borderId="19" xfId="0" applyFont="1" applyFill="1" applyBorder="1" applyAlignment="1" applyProtection="1">
      <alignment horizontal="center" vertical="center" wrapText="1"/>
      <protection locked="0"/>
    </xf>
    <xf numFmtId="0" fontId="28" fillId="14" borderId="20" xfId="0" applyFont="1" applyFill="1" applyBorder="1" applyAlignment="1" applyProtection="1">
      <alignment horizontal="center" vertical="center" wrapText="1"/>
      <protection locked="0"/>
    </xf>
    <xf numFmtId="0" fontId="3" fillId="14" borderId="21" xfId="0" applyFont="1" applyFill="1" applyBorder="1" applyAlignment="1" applyProtection="1">
      <alignment vertical="center"/>
      <protection locked="0"/>
    </xf>
    <xf numFmtId="0" fontId="6" fillId="14" borderId="13" xfId="0" applyFont="1" applyFill="1" applyBorder="1" applyAlignment="1" applyProtection="1">
      <alignment horizontal="center" vertical="center" wrapText="1"/>
      <protection locked="0"/>
    </xf>
    <xf numFmtId="0" fontId="0" fillId="14" borderId="15" xfId="0" applyFont="1" applyFill="1" applyBorder="1" applyAlignment="1" applyProtection="1">
      <alignment horizontal="center" vertical="center" wrapText="1"/>
      <protection locked="0"/>
    </xf>
    <xf numFmtId="0" fontId="0" fillId="14" borderId="52" xfId="0" applyFont="1" applyFill="1" applyBorder="1" applyAlignment="1" applyProtection="1">
      <alignment horizontal="center" vertical="center" wrapTex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16" fillId="0" borderId="62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quotePrefix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6" fillId="0" borderId="47" xfId="0" applyFont="1" applyBorder="1" applyAlignment="1" applyProtection="1">
      <alignment vertical="center"/>
    </xf>
    <xf numFmtId="0" fontId="0" fillId="0" borderId="40" xfId="0" applyBorder="1" applyAlignment="1">
      <alignment vertical="center"/>
    </xf>
    <xf numFmtId="0" fontId="0" fillId="0" borderId="48" xfId="0" applyBorder="1" applyAlignment="1">
      <alignment vertical="center"/>
    </xf>
    <xf numFmtId="49" fontId="7" fillId="12" borderId="13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10" fillId="0" borderId="0" xfId="0" quotePrefix="1" applyFont="1" applyBorder="1" applyAlignment="1" applyProtection="1">
      <alignment horizontal="left" vertical="center" shrinkToFit="1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9" fontId="7" fillId="0" borderId="63" xfId="0" applyNumberFormat="1" applyFont="1" applyBorder="1" applyAlignment="1" applyProtection="1">
      <alignment horizontal="left" vertical="center" shrinkToFit="1"/>
      <protection locked="0"/>
    </xf>
    <xf numFmtId="49" fontId="7" fillId="0" borderId="67" xfId="0" applyNumberFormat="1" applyFont="1" applyBorder="1" applyAlignment="1" applyProtection="1">
      <alignment horizontal="left" vertical="center" shrinkToFit="1"/>
      <protection locked="0"/>
    </xf>
    <xf numFmtId="49" fontId="7" fillId="0" borderId="63" xfId="0" applyNumberFormat="1" applyFont="1" applyBorder="1" applyAlignment="1" applyProtection="1">
      <alignment horizontal="center" vertical="center" shrinkToFit="1"/>
      <protection locked="0"/>
    </xf>
    <xf numFmtId="49" fontId="14" fillId="0" borderId="64" xfId="0" applyNumberFormat="1" applyFont="1" applyBorder="1" applyAlignment="1" applyProtection="1">
      <alignment horizontal="center" vertical="center" shrinkToFit="1"/>
      <protection locked="0"/>
    </xf>
    <xf numFmtId="49" fontId="0" fillId="0" borderId="65" xfId="0" applyNumberFormat="1" applyBorder="1" applyAlignment="1" applyProtection="1">
      <alignment horizontal="center" vertical="center" shrinkToFit="1"/>
      <protection locked="0"/>
    </xf>
    <xf numFmtId="0" fontId="14" fillId="11" borderId="15" xfId="0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4" xfId="0" applyBorder="1" applyAlignment="1">
      <alignment vertical="center"/>
    </xf>
  </cellXfs>
  <cellStyles count="3">
    <cellStyle name="백분율" xfId="2" builtinId="5"/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256761</xdr:colOff>
      <xdr:row>3</xdr:row>
      <xdr:rowOff>13252</xdr:rowOff>
    </xdr:from>
    <xdr:to>
      <xdr:col>19</xdr:col>
      <xdr:colOff>38101</xdr:colOff>
      <xdr:row>12</xdr:row>
      <xdr:rowOff>126393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35885D80-DB0F-4C24-8FEB-7E11AE67A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911" y="584752"/>
          <a:ext cx="6906040" cy="1656191"/>
        </a:xfrm>
        <a:prstGeom prst="rect">
          <a:avLst/>
        </a:prstGeom>
      </xdr:spPr>
    </xdr:pic>
    <xdr:clientData/>
  </xdr:twoCellAnchor>
  <xdr:twoCellAnchor editAs="oneCell">
    <xdr:from>
      <xdr:col>23</xdr:col>
      <xdr:colOff>36819</xdr:colOff>
      <xdr:row>14</xdr:row>
      <xdr:rowOff>178494</xdr:rowOff>
    </xdr:from>
    <xdr:to>
      <xdr:col>31</xdr:col>
      <xdr:colOff>1116248</xdr:colOff>
      <xdr:row>17</xdr:row>
      <xdr:rowOff>222996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82354619-7535-49C9-AC9B-B62FFEC8A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90084" y="2610170"/>
          <a:ext cx="7522810" cy="1030620"/>
        </a:xfrm>
        <a:prstGeom prst="rect">
          <a:avLst/>
        </a:prstGeom>
      </xdr:spPr>
    </xdr:pic>
    <xdr:clientData/>
  </xdr:twoCellAnchor>
  <xdr:twoCellAnchor editAs="oneCell">
    <xdr:from>
      <xdr:col>22</xdr:col>
      <xdr:colOff>212446</xdr:colOff>
      <xdr:row>4</xdr:row>
      <xdr:rowOff>71072</xdr:rowOff>
    </xdr:from>
    <xdr:to>
      <xdr:col>24</xdr:col>
      <xdr:colOff>72536</xdr:colOff>
      <xdr:row>8</xdr:row>
      <xdr:rowOff>141221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6DC11DEF-9188-41F2-9A57-D523FE0CB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08971" y="814022"/>
          <a:ext cx="1831766" cy="755949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4</xdr:row>
      <xdr:rowOff>19049</xdr:rowOff>
    </xdr:from>
    <xdr:to>
      <xdr:col>26</xdr:col>
      <xdr:colOff>14345</xdr:colOff>
      <xdr:row>9</xdr:row>
      <xdr:rowOff>145918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4469C702-9F67-4772-A17E-5A9680025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25350" y="761999"/>
          <a:ext cx="1833619" cy="984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AU213"/>
  <sheetViews>
    <sheetView tabSelected="1" view="pageBreakPreview" zoomScale="115" zoomScaleNormal="100" zoomScaleSheetLayoutView="115" workbookViewId="0">
      <selection activeCell="C21" sqref="C21:V21"/>
    </sheetView>
  </sheetViews>
  <sheetFormatPr defaultRowHeight="13.5"/>
  <cols>
    <col min="1" max="1" width="5.109375" style="39" customWidth="1"/>
    <col min="2" max="2" width="20.6640625" style="39" customWidth="1"/>
    <col min="3" max="3" width="4.77734375" style="39" customWidth="1"/>
    <col min="4" max="4" width="2.5546875" style="39" customWidth="1"/>
    <col min="5" max="5" width="2.6640625" style="39" customWidth="1"/>
    <col min="6" max="6" width="3.109375" style="39" customWidth="1"/>
    <col min="7" max="7" width="3.88671875" style="39" customWidth="1"/>
    <col min="8" max="8" width="4.77734375" style="39" customWidth="1"/>
    <col min="9" max="9" width="2.33203125" style="39" customWidth="1"/>
    <col min="10" max="10" width="3.21875" style="39" customWidth="1"/>
    <col min="11" max="13" width="1.77734375" style="39" customWidth="1"/>
    <col min="14" max="14" width="5.88671875" style="85" customWidth="1"/>
    <col min="15" max="16" width="1.77734375" style="39" customWidth="1"/>
    <col min="17" max="17" width="9.21875" style="39" customWidth="1"/>
    <col min="18" max="18" width="4.77734375" style="39" customWidth="1"/>
    <col min="19" max="19" width="6.33203125" style="39" customWidth="1"/>
    <col min="20" max="20" width="8.33203125" style="39" customWidth="1"/>
    <col min="21" max="21" width="9.44140625" style="39" customWidth="1"/>
    <col min="22" max="23" width="14.109375" style="39" customWidth="1"/>
    <col min="24" max="25" width="8.88671875" style="39"/>
    <col min="26" max="26" width="13" style="39" customWidth="1"/>
    <col min="27" max="27" width="8.88671875" style="39" customWidth="1"/>
    <col min="28" max="31" width="8.88671875" style="39"/>
    <col min="32" max="32" width="23.21875" style="39" customWidth="1"/>
    <col min="33" max="16384" width="8.88671875" style="39"/>
  </cols>
  <sheetData>
    <row r="1" spans="2:32" ht="14.25" thickBot="1"/>
    <row r="2" spans="2:32" ht="17.25" thickTop="1">
      <c r="B2" s="145" t="s">
        <v>287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91"/>
      <c r="X2" s="91"/>
      <c r="Y2" s="91"/>
      <c r="Z2" s="91"/>
      <c r="AA2" s="91"/>
      <c r="AB2" s="91"/>
      <c r="AC2" s="91"/>
      <c r="AD2" s="91"/>
      <c r="AE2" s="91"/>
      <c r="AF2" s="92"/>
    </row>
    <row r="3" spans="2:32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87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7"/>
    </row>
    <row r="4" spans="2:32"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87"/>
      <c r="O4" s="43"/>
      <c r="P4" s="43"/>
      <c r="Q4" s="43"/>
      <c r="R4" s="43"/>
      <c r="S4" s="43"/>
      <c r="T4" s="43"/>
      <c r="U4" s="93" t="s">
        <v>249</v>
      </c>
      <c r="V4" s="43"/>
      <c r="X4" s="43"/>
      <c r="Y4" s="43"/>
      <c r="Z4" s="43"/>
      <c r="AA4" s="43"/>
      <c r="AB4" s="43"/>
      <c r="AC4" s="43"/>
      <c r="AD4" s="43"/>
      <c r="AE4" s="43"/>
      <c r="AF4" s="47"/>
    </row>
    <row r="5" spans="2:32"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87"/>
      <c r="O5" s="43"/>
      <c r="P5" s="43"/>
      <c r="Q5" s="43"/>
      <c r="R5" s="43"/>
      <c r="S5" s="43"/>
      <c r="T5" s="43"/>
      <c r="U5" s="43"/>
      <c r="V5" s="43"/>
      <c r="X5" s="43"/>
      <c r="Y5" s="43"/>
      <c r="Z5" s="43"/>
      <c r="AA5" s="43"/>
      <c r="AB5" s="43"/>
      <c r="AC5" s="43"/>
      <c r="AD5" s="43"/>
      <c r="AE5" s="43"/>
      <c r="AF5" s="47"/>
    </row>
    <row r="6" spans="2:32">
      <c r="B6" s="42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87"/>
      <c r="O6" s="43"/>
      <c r="P6" s="43"/>
      <c r="Q6" s="43"/>
      <c r="R6" s="43"/>
      <c r="S6" s="43"/>
      <c r="T6" s="43"/>
      <c r="U6" s="43" t="s">
        <v>244</v>
      </c>
      <c r="V6" s="43"/>
      <c r="X6" s="43"/>
      <c r="Y6" s="43"/>
      <c r="Z6" s="43"/>
      <c r="AA6" s="43"/>
      <c r="AB6" s="43"/>
      <c r="AC6" s="43"/>
      <c r="AD6" s="43"/>
      <c r="AE6" s="43"/>
      <c r="AF6" s="47"/>
    </row>
    <row r="7" spans="2:32"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87"/>
      <c r="O7" s="43"/>
      <c r="P7" s="43"/>
      <c r="Q7" s="43"/>
      <c r="R7" s="43"/>
      <c r="S7" s="43"/>
      <c r="T7" s="43"/>
      <c r="U7" s="43" t="s">
        <v>245</v>
      </c>
      <c r="V7" s="43"/>
      <c r="X7" s="43"/>
      <c r="Y7" s="43"/>
      <c r="Z7" s="43"/>
      <c r="AA7" s="43"/>
      <c r="AB7" s="43"/>
      <c r="AC7" s="43"/>
      <c r="AD7" s="43"/>
      <c r="AE7" s="43"/>
      <c r="AF7" s="47"/>
    </row>
    <row r="8" spans="2:32"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87"/>
      <c r="O8" s="43"/>
      <c r="P8" s="43"/>
      <c r="Q8" s="43"/>
      <c r="R8" s="43"/>
      <c r="S8" s="43"/>
      <c r="T8" s="43"/>
      <c r="U8" s="43" t="s">
        <v>246</v>
      </c>
      <c r="V8" s="43"/>
      <c r="X8" s="43"/>
      <c r="Y8" s="43"/>
      <c r="Z8" s="43"/>
      <c r="AA8" s="43"/>
      <c r="AB8" s="43"/>
      <c r="AC8" s="43"/>
      <c r="AD8" s="43"/>
      <c r="AE8" s="43"/>
      <c r="AF8" s="47"/>
    </row>
    <row r="9" spans="2:32"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87"/>
      <c r="O9" s="43"/>
      <c r="P9" s="43"/>
      <c r="Q9" s="43"/>
      <c r="R9" s="43"/>
      <c r="S9" s="43"/>
      <c r="T9" s="43"/>
      <c r="U9" s="43"/>
      <c r="V9" s="43"/>
      <c r="X9" s="43"/>
      <c r="Y9" s="43"/>
      <c r="Z9" s="43"/>
      <c r="AA9" s="43"/>
      <c r="AB9" s="43"/>
      <c r="AC9" s="43"/>
      <c r="AD9" s="43"/>
      <c r="AE9" s="43"/>
      <c r="AF9" s="47"/>
    </row>
    <row r="10" spans="2:32"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87"/>
      <c r="O10" s="43"/>
      <c r="P10" s="43"/>
      <c r="Q10" s="43"/>
      <c r="R10" s="43"/>
      <c r="S10" s="43"/>
      <c r="T10" s="43"/>
      <c r="U10" s="43" t="s">
        <v>247</v>
      </c>
      <c r="V10" s="43"/>
      <c r="X10" s="43"/>
      <c r="Y10" s="43"/>
      <c r="Z10" s="43"/>
      <c r="AA10" s="43"/>
      <c r="AB10" s="43"/>
      <c r="AC10" s="43"/>
      <c r="AD10" s="43"/>
      <c r="AE10" s="43"/>
      <c r="AF10" s="47"/>
    </row>
    <row r="11" spans="2:32"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87"/>
      <c r="O11" s="43"/>
      <c r="P11" s="43"/>
      <c r="Q11" s="43"/>
      <c r="R11" s="43"/>
      <c r="S11" s="43"/>
      <c r="T11" s="43"/>
      <c r="U11" s="43" t="s">
        <v>248</v>
      </c>
      <c r="V11" s="43"/>
      <c r="X11" s="43"/>
      <c r="Y11" s="43"/>
      <c r="Z11" s="43"/>
      <c r="AA11" s="43"/>
      <c r="AB11" s="43"/>
      <c r="AC11" s="43"/>
      <c r="AD11" s="43"/>
      <c r="AE11" s="43"/>
      <c r="AF11" s="47"/>
    </row>
    <row r="12" spans="2:32"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87"/>
      <c r="O12" s="43"/>
      <c r="P12" s="43"/>
      <c r="Q12" s="43"/>
      <c r="R12" s="43"/>
      <c r="S12" s="43"/>
      <c r="T12" s="43"/>
      <c r="U12" s="43"/>
      <c r="V12" s="43"/>
      <c r="X12" s="43"/>
      <c r="Y12" s="43"/>
      <c r="Z12" s="43"/>
      <c r="AA12" s="43"/>
      <c r="AB12" s="43"/>
      <c r="AC12" s="43"/>
      <c r="AD12" s="43"/>
      <c r="AE12" s="43"/>
      <c r="AF12" s="47"/>
    </row>
    <row r="13" spans="2:32"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87"/>
      <c r="O13" s="43"/>
      <c r="P13" s="43"/>
      <c r="Q13" s="43"/>
      <c r="R13" s="43"/>
      <c r="S13" s="43"/>
      <c r="T13" s="43"/>
      <c r="U13" s="112" t="s">
        <v>250</v>
      </c>
      <c r="V13" s="43"/>
      <c r="X13" s="43"/>
      <c r="Y13" s="43"/>
      <c r="Z13" s="43"/>
      <c r="AA13" s="43"/>
      <c r="AB13" s="43"/>
      <c r="AC13" s="43"/>
      <c r="AD13" s="43"/>
      <c r="AE13" s="43"/>
      <c r="AF13" s="47"/>
    </row>
    <row r="14" spans="2:32" ht="14.25" thickBot="1"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6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7"/>
    </row>
    <row r="15" spans="2:32" ht="14.25" thickTop="1">
      <c r="B15" s="38"/>
    </row>
    <row r="16" spans="2:32" ht="14.25" thickBot="1">
      <c r="Y16" s="108"/>
      <c r="Z16" s="108"/>
      <c r="AA16" s="108"/>
      <c r="AB16" s="108"/>
      <c r="AC16" s="108"/>
      <c r="AD16" s="108"/>
      <c r="AE16" s="108"/>
      <c r="AF16" s="108"/>
    </row>
    <row r="17" spans="2:32" ht="49.5" customHeight="1" thickTop="1">
      <c r="B17" s="192" t="s">
        <v>286</v>
      </c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4"/>
      <c r="W17" s="83"/>
      <c r="Y17" s="99"/>
      <c r="Z17" s="117"/>
      <c r="AA17" s="117"/>
      <c r="AB17" s="117"/>
      <c r="AC17" s="117"/>
      <c r="AD17" s="117"/>
      <c r="AE17" s="117"/>
      <c r="AF17" s="118"/>
    </row>
    <row r="18" spans="2:32" ht="27.75" customHeight="1" thickBot="1">
      <c r="B18" s="284"/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6"/>
      <c r="Y18" s="108"/>
      <c r="Z18" s="108"/>
      <c r="AA18" s="108"/>
      <c r="AB18" s="108"/>
      <c r="AC18" s="108"/>
      <c r="AD18" s="108"/>
      <c r="AE18" s="108"/>
      <c r="AF18" s="108"/>
    </row>
    <row r="19" spans="2:32" ht="21" customHeight="1" thickTop="1">
      <c r="B19" s="261" t="s">
        <v>28</v>
      </c>
      <c r="C19" s="266" t="s">
        <v>291</v>
      </c>
      <c r="D19" s="267"/>
      <c r="E19" s="267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9"/>
      <c r="S19" s="263" t="s">
        <v>128</v>
      </c>
      <c r="T19" s="264"/>
      <c r="U19" s="200" t="s">
        <v>291</v>
      </c>
      <c r="V19" s="201"/>
      <c r="W19" s="40"/>
      <c r="Y19" s="145" t="s">
        <v>233</v>
      </c>
      <c r="Z19" s="146"/>
      <c r="AA19" s="146"/>
      <c r="AB19" s="146"/>
      <c r="AC19" s="146"/>
      <c r="AD19" s="146"/>
      <c r="AE19" s="146"/>
      <c r="AF19" s="147"/>
    </row>
    <row r="20" spans="2:32" ht="21" customHeight="1">
      <c r="B20" s="262"/>
      <c r="C20" s="270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2"/>
      <c r="S20" s="265" t="s">
        <v>189</v>
      </c>
      <c r="T20" s="260"/>
      <c r="U20" s="182" t="s">
        <v>291</v>
      </c>
      <c r="V20" s="183"/>
      <c r="W20" s="41" t="s">
        <v>219</v>
      </c>
      <c r="X20" s="41" t="s">
        <v>194</v>
      </c>
      <c r="Y20" s="170" t="s">
        <v>292</v>
      </c>
      <c r="Z20" s="229"/>
      <c r="AA20" s="229"/>
      <c r="AB20" s="229"/>
      <c r="AC20" s="229"/>
      <c r="AD20" s="229"/>
      <c r="AE20" s="229"/>
      <c r="AF20" s="230"/>
    </row>
    <row r="21" spans="2:32" ht="21" customHeight="1">
      <c r="B21" s="128" t="s">
        <v>205</v>
      </c>
      <c r="C21" s="273" t="s">
        <v>285</v>
      </c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  <c r="V21" s="275"/>
      <c r="W21" s="41" t="s">
        <v>219</v>
      </c>
      <c r="X21" s="41" t="s">
        <v>194</v>
      </c>
      <c r="Y21" s="84" t="s">
        <v>227</v>
      </c>
      <c r="Z21" s="67"/>
      <c r="AA21" s="67"/>
      <c r="AB21" s="67"/>
      <c r="AC21" s="67"/>
      <c r="AD21" s="67"/>
      <c r="AE21" s="67"/>
      <c r="AF21" s="68"/>
    </row>
    <row r="22" spans="2:32" ht="22.5" customHeight="1">
      <c r="B22" s="218" t="s">
        <v>206</v>
      </c>
      <c r="C22" s="179" t="s">
        <v>130</v>
      </c>
      <c r="D22" s="180"/>
      <c r="E22" s="180"/>
      <c r="F22" s="181"/>
      <c r="G22" s="231" t="s">
        <v>305</v>
      </c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3"/>
      <c r="T22" s="233"/>
      <c r="U22" s="233"/>
      <c r="V22" s="234"/>
      <c r="W22" s="65"/>
      <c r="Y22" s="42"/>
      <c r="Z22" s="43"/>
      <c r="AA22" s="43"/>
      <c r="AB22" s="43"/>
      <c r="AC22" s="43"/>
      <c r="AD22" s="43"/>
      <c r="AE22" s="43"/>
      <c r="AF22" s="47"/>
    </row>
    <row r="23" spans="2:32" ht="18.95" customHeight="1">
      <c r="B23" s="219"/>
      <c r="C23" s="179" t="s">
        <v>131</v>
      </c>
      <c r="D23" s="180"/>
      <c r="E23" s="180"/>
      <c r="F23" s="181"/>
      <c r="G23" s="176" t="s">
        <v>297</v>
      </c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6"/>
      <c r="S23" s="166" t="s">
        <v>218</v>
      </c>
      <c r="T23" s="167"/>
      <c r="U23" s="287" t="s">
        <v>298</v>
      </c>
      <c r="V23" s="288"/>
      <c r="W23" s="41" t="s">
        <v>219</v>
      </c>
      <c r="X23" s="41" t="s">
        <v>194</v>
      </c>
      <c r="Y23" s="170" t="s">
        <v>228</v>
      </c>
      <c r="Z23" s="221"/>
      <c r="AA23" s="221"/>
      <c r="AB23" s="221"/>
      <c r="AC23" s="221"/>
      <c r="AD23" s="221"/>
      <c r="AE23" s="221"/>
      <c r="AF23" s="222"/>
    </row>
    <row r="24" spans="2:32" ht="18.95" customHeight="1">
      <c r="B24" s="219"/>
      <c r="C24" s="179" t="s">
        <v>216</v>
      </c>
      <c r="D24" s="180"/>
      <c r="E24" s="180"/>
      <c r="F24" s="181"/>
      <c r="G24" s="217" t="s">
        <v>302</v>
      </c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166" t="s">
        <v>217</v>
      </c>
      <c r="T24" s="167"/>
      <c r="U24" s="168" t="s">
        <v>303</v>
      </c>
      <c r="V24" s="169"/>
      <c r="W24" s="69" t="s">
        <v>220</v>
      </c>
      <c r="X24" s="70"/>
      <c r="Y24" s="42"/>
      <c r="Z24" s="43"/>
      <c r="AA24" s="43"/>
      <c r="AB24" s="43"/>
      <c r="AC24" s="43"/>
      <c r="AD24" s="43"/>
      <c r="AE24" s="43"/>
      <c r="AF24" s="47"/>
    </row>
    <row r="25" spans="2:32" ht="18.95" customHeight="1">
      <c r="B25" s="220"/>
      <c r="C25" s="179" t="s">
        <v>300</v>
      </c>
      <c r="D25" s="180"/>
      <c r="E25" s="180"/>
      <c r="F25" s="181"/>
      <c r="G25" s="217" t="s">
        <v>304</v>
      </c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6"/>
      <c r="S25" s="166" t="s">
        <v>225</v>
      </c>
      <c r="T25" s="167"/>
      <c r="U25" s="168"/>
      <c r="V25" s="169"/>
      <c r="W25" s="80"/>
      <c r="X25" s="70"/>
      <c r="Y25" s="42"/>
      <c r="Z25" s="43"/>
      <c r="AA25" s="43"/>
      <c r="AB25" s="43"/>
      <c r="AC25" s="43"/>
      <c r="AD25" s="43"/>
      <c r="AE25" s="43"/>
      <c r="AF25" s="47"/>
    </row>
    <row r="26" spans="2:32" ht="18.95" customHeight="1">
      <c r="B26" s="218" t="s">
        <v>207</v>
      </c>
      <c r="C26" s="179" t="s">
        <v>212</v>
      </c>
      <c r="D26" s="180"/>
      <c r="E26" s="180"/>
      <c r="F26" s="181"/>
      <c r="G26" s="176" t="s">
        <v>234</v>
      </c>
      <c r="H26" s="207"/>
      <c r="I26" s="207"/>
      <c r="J26" s="207"/>
      <c r="K26" s="207"/>
      <c r="L26" s="207"/>
      <c r="M26" s="207"/>
      <c r="N26" s="207"/>
      <c r="O26" s="207"/>
      <c r="P26" s="207"/>
      <c r="Q26" s="213"/>
      <c r="R26" s="214"/>
      <c r="S26" s="179" t="s">
        <v>18</v>
      </c>
      <c r="T26" s="199"/>
      <c r="U26" s="168" t="s">
        <v>235</v>
      </c>
      <c r="V26" s="169"/>
      <c r="W26" s="71"/>
      <c r="X26" s="70"/>
      <c r="Y26" s="42"/>
      <c r="Z26" s="43"/>
      <c r="AA26" s="43"/>
      <c r="AB26" s="43"/>
      <c r="AC26" s="43"/>
      <c r="AD26" s="43"/>
      <c r="AE26" s="43"/>
      <c r="AF26" s="47"/>
    </row>
    <row r="27" spans="2:32" ht="18.95" customHeight="1">
      <c r="B27" s="219"/>
      <c r="C27" s="179" t="s">
        <v>214</v>
      </c>
      <c r="D27" s="180"/>
      <c r="E27" s="180"/>
      <c r="F27" s="181"/>
      <c r="G27" s="176" t="s">
        <v>255</v>
      </c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6"/>
      <c r="S27" s="204" t="s">
        <v>213</v>
      </c>
      <c r="T27" s="205"/>
      <c r="U27" s="168" t="s">
        <v>236</v>
      </c>
      <c r="V27" s="169"/>
      <c r="W27" s="72"/>
      <c r="X27" s="70"/>
      <c r="Y27" s="42"/>
      <c r="Z27" s="43"/>
      <c r="AA27" s="43"/>
      <c r="AB27" s="43"/>
      <c r="AC27" s="43"/>
      <c r="AD27" s="43"/>
      <c r="AE27" s="43"/>
      <c r="AF27" s="47"/>
    </row>
    <row r="28" spans="2:32" ht="18.95" customHeight="1">
      <c r="B28" s="220"/>
      <c r="C28" s="179" t="s">
        <v>299</v>
      </c>
      <c r="D28" s="180"/>
      <c r="E28" s="180"/>
      <c r="F28" s="181"/>
      <c r="G28" s="209"/>
      <c r="H28" s="210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2"/>
      <c r="W28" s="73"/>
      <c r="X28" s="70"/>
      <c r="Y28" s="42"/>
      <c r="Z28" s="43"/>
      <c r="AA28" s="43"/>
      <c r="AB28" s="43"/>
      <c r="AC28" s="43"/>
      <c r="AD28" s="43"/>
      <c r="AE28" s="43"/>
      <c r="AF28" s="47"/>
    </row>
    <row r="29" spans="2:32" ht="18.95" customHeight="1">
      <c r="B29" s="187" t="s">
        <v>208</v>
      </c>
      <c r="C29" s="179" t="s">
        <v>19</v>
      </c>
      <c r="D29" s="180"/>
      <c r="E29" s="180"/>
      <c r="F29" s="181"/>
      <c r="G29" s="179" t="s">
        <v>242</v>
      </c>
      <c r="H29" s="180"/>
      <c r="I29" s="180"/>
      <c r="J29" s="180"/>
      <c r="K29" s="180"/>
      <c r="L29" s="259"/>
      <c r="M29" s="259"/>
      <c r="N29" s="259"/>
      <c r="O29" s="259"/>
      <c r="P29" s="260"/>
      <c r="Q29" s="179" t="s">
        <v>20</v>
      </c>
      <c r="R29" s="199"/>
      <c r="S29" s="179" t="s">
        <v>21</v>
      </c>
      <c r="T29" s="202"/>
      <c r="U29" s="179" t="s">
        <v>22</v>
      </c>
      <c r="V29" s="184"/>
      <c r="W29" s="41" t="s">
        <v>219</v>
      </c>
      <c r="X29" s="41" t="s">
        <v>194</v>
      </c>
      <c r="Y29" s="170" t="s">
        <v>229</v>
      </c>
      <c r="Z29" s="171"/>
      <c r="AA29" s="171"/>
      <c r="AB29" s="171"/>
      <c r="AC29" s="171"/>
      <c r="AD29" s="171"/>
      <c r="AE29" s="171"/>
      <c r="AF29" s="172"/>
    </row>
    <row r="30" spans="2:32" ht="18.95" customHeight="1">
      <c r="B30" s="188"/>
      <c r="C30" s="126" t="s">
        <v>295</v>
      </c>
      <c r="D30" s="88" t="str">
        <f>IF(C30&lt;&gt;0,"년","")</f>
        <v>년</v>
      </c>
      <c r="E30" s="127">
        <v>0</v>
      </c>
      <c r="F30" s="88" t="str">
        <f>IF(E30&lt;&gt;0,"월","")</f>
        <v/>
      </c>
      <c r="G30" s="176"/>
      <c r="H30" s="207"/>
      <c r="I30" s="207"/>
      <c r="J30" s="207"/>
      <c r="K30" s="207"/>
      <c r="L30" s="208"/>
      <c r="M30" s="208"/>
      <c r="N30" s="208"/>
      <c r="O30" s="208"/>
      <c r="P30" s="178"/>
      <c r="Q30" s="182" t="s">
        <v>293</v>
      </c>
      <c r="R30" s="206"/>
      <c r="S30" s="182" t="s">
        <v>293</v>
      </c>
      <c r="T30" s="203"/>
      <c r="U30" s="176"/>
      <c r="V30" s="198"/>
      <c r="W30" s="49"/>
      <c r="X30" s="70"/>
      <c r="Y30" s="156" t="s">
        <v>230</v>
      </c>
      <c r="Z30" s="173"/>
      <c r="AA30" s="173"/>
      <c r="AB30" s="173"/>
      <c r="AC30" s="173"/>
      <c r="AD30" s="173"/>
      <c r="AE30" s="173"/>
      <c r="AF30" s="174"/>
    </row>
    <row r="31" spans="2:32" ht="18.95" customHeight="1">
      <c r="B31" s="195" t="s">
        <v>198</v>
      </c>
      <c r="C31" s="119"/>
      <c r="D31" s="88" t="str">
        <f>IF(C31&lt;&gt;0,"년","")</f>
        <v/>
      </c>
      <c r="E31" s="120"/>
      <c r="F31" s="88" t="str">
        <f>IF(E31&lt;&gt;0,"월","")</f>
        <v/>
      </c>
      <c r="G31" s="176"/>
      <c r="H31" s="207"/>
      <c r="I31" s="207"/>
      <c r="J31" s="207"/>
      <c r="K31" s="207"/>
      <c r="L31" s="208"/>
      <c r="M31" s="208"/>
      <c r="N31" s="208"/>
      <c r="O31" s="208"/>
      <c r="P31" s="178"/>
      <c r="Q31" s="182"/>
      <c r="R31" s="206"/>
      <c r="S31" s="182"/>
      <c r="T31" s="203"/>
      <c r="U31" s="176"/>
      <c r="V31" s="198"/>
      <c r="W31" s="49"/>
      <c r="X31" s="70"/>
      <c r="Y31" s="175"/>
      <c r="Z31" s="173"/>
      <c r="AA31" s="173"/>
      <c r="AB31" s="173"/>
      <c r="AC31" s="173"/>
      <c r="AD31" s="173"/>
      <c r="AE31" s="173"/>
      <c r="AF31" s="174"/>
    </row>
    <row r="32" spans="2:32" ht="18.95" customHeight="1">
      <c r="B32" s="196"/>
      <c r="C32" s="119"/>
      <c r="D32" s="88" t="str">
        <f>IF(C32&lt;&gt;0,"년","")</f>
        <v/>
      </c>
      <c r="E32" s="120"/>
      <c r="F32" s="88" t="str">
        <f>IF(E32&lt;&gt;0,"월","")</f>
        <v/>
      </c>
      <c r="G32" s="176"/>
      <c r="H32" s="207"/>
      <c r="I32" s="207"/>
      <c r="J32" s="207"/>
      <c r="K32" s="207"/>
      <c r="L32" s="208"/>
      <c r="M32" s="208"/>
      <c r="N32" s="208"/>
      <c r="O32" s="208"/>
      <c r="P32" s="178"/>
      <c r="Q32" s="182"/>
      <c r="R32" s="206"/>
      <c r="S32" s="182"/>
      <c r="T32" s="203"/>
      <c r="U32" s="176"/>
      <c r="V32" s="198"/>
      <c r="W32" s="49"/>
      <c r="X32" s="70"/>
      <c r="Y32" s="74" t="s">
        <v>231</v>
      </c>
      <c r="Z32" s="75"/>
      <c r="AA32" s="75"/>
      <c r="AB32" s="75"/>
      <c r="AC32" s="75"/>
      <c r="AD32" s="75"/>
      <c r="AE32" s="75"/>
      <c r="AF32" s="76"/>
    </row>
    <row r="33" spans="2:42" ht="18.95" customHeight="1">
      <c r="B33" s="187" t="s">
        <v>209</v>
      </c>
      <c r="C33" s="179" t="s">
        <v>23</v>
      </c>
      <c r="D33" s="180"/>
      <c r="E33" s="180"/>
      <c r="F33" s="181"/>
      <c r="G33" s="179" t="s">
        <v>24</v>
      </c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99"/>
      <c r="U33" s="78" t="s">
        <v>25</v>
      </c>
      <c r="V33" s="123" t="s">
        <v>29</v>
      </c>
      <c r="W33" s="104"/>
      <c r="X33" s="70"/>
      <c r="Y33" s="42"/>
      <c r="Z33" s="43"/>
      <c r="AA33" s="43"/>
      <c r="AB33" s="43"/>
      <c r="AC33" s="43"/>
      <c r="AD33" s="43"/>
      <c r="AE33" s="43"/>
      <c r="AF33" s="47"/>
    </row>
    <row r="34" spans="2:42" ht="18.95" customHeight="1">
      <c r="B34" s="188"/>
      <c r="C34" s="126" t="s">
        <v>295</v>
      </c>
      <c r="D34" s="88" t="str">
        <f>IF(C34&lt;&gt;0,"년","")</f>
        <v>년</v>
      </c>
      <c r="E34" s="127">
        <v>0</v>
      </c>
      <c r="F34" s="88" t="str">
        <f>IF(E34&lt;&gt;0,"월","")</f>
        <v/>
      </c>
      <c r="G34" s="176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23"/>
      <c r="U34" s="121"/>
      <c r="V34" s="124"/>
      <c r="W34" s="41" t="s">
        <v>219</v>
      </c>
      <c r="X34" s="41" t="s">
        <v>194</v>
      </c>
      <c r="Y34" s="77" t="s">
        <v>226</v>
      </c>
      <c r="Z34" s="43"/>
      <c r="AA34" s="43"/>
      <c r="AB34" s="43"/>
      <c r="AC34" s="43"/>
      <c r="AD34" s="43"/>
      <c r="AE34" s="43"/>
      <c r="AF34" s="47"/>
    </row>
    <row r="35" spans="2:42" ht="18.95" customHeight="1">
      <c r="B35" s="197" t="s">
        <v>301</v>
      </c>
      <c r="C35" s="119"/>
      <c r="D35" s="88" t="str">
        <f>IF(C35&lt;&gt;0,"년","")</f>
        <v/>
      </c>
      <c r="E35" s="120"/>
      <c r="F35" s="88" t="str">
        <f>IF(E35&lt;&gt;0,"월","")</f>
        <v/>
      </c>
      <c r="G35" s="176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23"/>
      <c r="U35" s="121"/>
      <c r="V35" s="124"/>
      <c r="W35" s="73"/>
      <c r="X35" s="70"/>
      <c r="Y35" s="42"/>
      <c r="Z35" s="43"/>
      <c r="AA35" s="43"/>
      <c r="AB35" s="43"/>
      <c r="AC35" s="43"/>
      <c r="AD35" s="43"/>
      <c r="AE35" s="43"/>
      <c r="AF35" s="47"/>
    </row>
    <row r="36" spans="2:42" ht="18.95" customHeight="1">
      <c r="B36" s="196"/>
      <c r="C36" s="119"/>
      <c r="D36" s="88" t="str">
        <f>IF(C36&lt;&gt;0,"년","")</f>
        <v/>
      </c>
      <c r="E36" s="120"/>
      <c r="F36" s="88" t="str">
        <f>IF(E36&lt;&gt;0,"월","")</f>
        <v/>
      </c>
      <c r="G36" s="176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23"/>
      <c r="U36" s="121"/>
      <c r="V36" s="124"/>
      <c r="W36" s="73"/>
      <c r="X36" s="70"/>
      <c r="Y36" s="42"/>
      <c r="Z36" s="43"/>
      <c r="AA36" s="43"/>
      <c r="AB36" s="43"/>
      <c r="AC36" s="43"/>
      <c r="AD36" s="43"/>
      <c r="AE36" s="43"/>
      <c r="AF36" s="47"/>
    </row>
    <row r="37" spans="2:42" ht="21" customHeight="1">
      <c r="B37" s="187" t="s">
        <v>210</v>
      </c>
      <c r="C37" s="179" t="s">
        <v>26</v>
      </c>
      <c r="D37" s="180"/>
      <c r="E37" s="180"/>
      <c r="F37" s="180"/>
      <c r="G37" s="180"/>
      <c r="H37" s="180"/>
      <c r="I37" s="180"/>
      <c r="J37" s="180"/>
      <c r="K37" s="180"/>
      <c r="L37" s="259"/>
      <c r="M37" s="259"/>
      <c r="N37" s="259"/>
      <c r="O37" s="259"/>
      <c r="P37" s="260"/>
      <c r="Q37" s="179" t="s">
        <v>27</v>
      </c>
      <c r="R37" s="297"/>
      <c r="S37" s="202"/>
      <c r="T37" s="78" t="s">
        <v>213</v>
      </c>
      <c r="U37" s="179" t="s">
        <v>30</v>
      </c>
      <c r="V37" s="184"/>
      <c r="W37" s="41" t="s">
        <v>219</v>
      </c>
      <c r="X37" s="41" t="s">
        <v>194</v>
      </c>
      <c r="Y37" s="156" t="s">
        <v>251</v>
      </c>
      <c r="Z37" s="157"/>
      <c r="AA37" s="157"/>
      <c r="AB37" s="157"/>
      <c r="AC37" s="157"/>
      <c r="AD37" s="157"/>
      <c r="AE37" s="157"/>
      <c r="AF37" s="158"/>
    </row>
    <row r="38" spans="2:42" ht="18.95" customHeight="1">
      <c r="B38" s="188"/>
      <c r="C38" s="126" t="s">
        <v>295</v>
      </c>
      <c r="D38" s="88" t="str">
        <f t="shared" ref="D38" si="0">IF(C38&lt;&gt;0,"년","")</f>
        <v>년</v>
      </c>
      <c r="E38" s="127">
        <v>0</v>
      </c>
      <c r="F38" s="88" t="str">
        <f t="shared" ref="F38" si="1">IF(E38&lt;&gt;0,"월","")</f>
        <v/>
      </c>
      <c r="G38" s="89" t="str">
        <f>IF(C38&lt;&gt;0,"~","")</f>
        <v>~</v>
      </c>
      <c r="H38" s="89">
        <f ca="1">YEAR(L52)</f>
        <v>2023</v>
      </c>
      <c r="I38" s="88" t="str">
        <f ca="1">IF(H38&lt;&gt;"현재",IF(H38&lt;&gt;0,"년",""),"")</f>
        <v>년</v>
      </c>
      <c r="J38" s="89">
        <f ca="1">MONTH(Q52)</f>
        <v>10</v>
      </c>
      <c r="K38" s="88" t="str">
        <f t="shared" ref="K38" ca="1" si="2">IF(J38&lt;&gt;0,"월","")</f>
        <v>월</v>
      </c>
      <c r="L38" s="88"/>
      <c r="M38" s="88" t="str">
        <f ca="1">IF(J38&lt;&gt;0,"(","")</f>
        <v>(</v>
      </c>
      <c r="N38" s="102" t="e">
        <f ca="1">IF(J38&lt;&gt;0,(H38-C38)+(J38-E38+1)/12,"")</f>
        <v>#VALUE!</v>
      </c>
      <c r="O38" s="88" t="str">
        <f ca="1">IF(J38&lt;&gt;0,"년","")</f>
        <v>년</v>
      </c>
      <c r="P38" s="90" t="str">
        <f ca="1">IF(J38&lt;&gt;0,")","")</f>
        <v>)</v>
      </c>
      <c r="Q38" s="242" t="str">
        <f>G26</f>
        <v>작성 예: 한국대학교</v>
      </c>
      <c r="R38" s="243"/>
      <c r="S38" s="244"/>
      <c r="T38" s="100" t="str">
        <f>U27</f>
        <v>작성 예: 정교수</v>
      </c>
      <c r="U38" s="185" t="str">
        <f>G27</f>
        <v>작성 예: 강의, 연구 등</v>
      </c>
      <c r="V38" s="186"/>
      <c r="W38" s="289" t="s">
        <v>284</v>
      </c>
      <c r="X38" s="290"/>
      <c r="Y38" s="159"/>
      <c r="Z38" s="157"/>
      <c r="AA38" s="157"/>
      <c r="AB38" s="157"/>
      <c r="AC38" s="157"/>
      <c r="AD38" s="157"/>
      <c r="AE38" s="157"/>
      <c r="AF38" s="158"/>
    </row>
    <row r="39" spans="2:42" ht="18.95" customHeight="1">
      <c r="B39" s="188"/>
      <c r="C39" s="119"/>
      <c r="D39" s="88" t="str">
        <f t="shared" ref="D39:D47" si="3">IF(C39&lt;&gt;0,"년","")</f>
        <v/>
      </c>
      <c r="E39" s="120"/>
      <c r="F39" s="88" t="str">
        <f t="shared" ref="F39:F47" si="4">IF(E39&lt;&gt;0,"월","")</f>
        <v/>
      </c>
      <c r="G39" s="89" t="str">
        <f t="shared" ref="G39:G47" si="5">IF(C39&lt;&gt;0,"~","")</f>
        <v/>
      </c>
      <c r="H39" s="120"/>
      <c r="I39" s="88" t="str">
        <f t="shared" ref="I39:I47" si="6">IF(H39&lt;&gt;"현재",IF(H39&lt;&gt;0,"년",""),"")</f>
        <v/>
      </c>
      <c r="J39" s="120"/>
      <c r="K39" s="88" t="str">
        <f t="shared" ref="K39:K47" si="7">IF(J39&lt;&gt;0,"월","")</f>
        <v/>
      </c>
      <c r="L39" s="88"/>
      <c r="M39" s="88" t="str">
        <f t="shared" ref="M39:M47" si="8">IF(J39&lt;&gt;0,"(","")</f>
        <v/>
      </c>
      <c r="N39" s="102" t="str">
        <f t="shared" ref="N39:N47" si="9">IF(J39&lt;&gt;0,(H39-C39)+(J39-E39+1)/12,"")</f>
        <v/>
      </c>
      <c r="O39" s="88" t="str">
        <f t="shared" ref="O39:O47" si="10">IF(J39&lt;&gt;0,"년","")</f>
        <v/>
      </c>
      <c r="P39" s="90" t="str">
        <f t="shared" ref="P39:P47" si="11">IF(J39&lt;&gt;0,")","")</f>
        <v/>
      </c>
      <c r="Q39" s="176"/>
      <c r="R39" s="177"/>
      <c r="S39" s="178"/>
      <c r="T39" s="121"/>
      <c r="U39" s="164"/>
      <c r="V39" s="165"/>
      <c r="W39" s="289" t="s">
        <v>232</v>
      </c>
      <c r="X39" s="291"/>
      <c r="Y39" s="279" t="s">
        <v>253</v>
      </c>
      <c r="Z39" s="157"/>
      <c r="AA39" s="157"/>
      <c r="AB39" s="157"/>
      <c r="AC39" s="157"/>
      <c r="AD39" s="157"/>
      <c r="AE39" s="157"/>
      <c r="AF39" s="158"/>
      <c r="AI39" s="190"/>
      <c r="AJ39" s="191"/>
      <c r="AK39" s="191"/>
      <c r="AL39" s="191"/>
      <c r="AM39" s="191"/>
      <c r="AN39" s="191"/>
      <c r="AO39" s="191"/>
      <c r="AP39" s="191"/>
    </row>
    <row r="40" spans="2:42" ht="18.95" customHeight="1">
      <c r="B40" s="189"/>
      <c r="C40" s="119"/>
      <c r="D40" s="88" t="str">
        <f t="shared" si="3"/>
        <v/>
      </c>
      <c r="E40" s="120"/>
      <c r="F40" s="88" t="str">
        <f t="shared" si="4"/>
        <v/>
      </c>
      <c r="G40" s="89" t="str">
        <f t="shared" si="5"/>
        <v/>
      </c>
      <c r="H40" s="120"/>
      <c r="I40" s="88" t="str">
        <f t="shared" si="6"/>
        <v/>
      </c>
      <c r="J40" s="120"/>
      <c r="K40" s="88" t="str">
        <f t="shared" si="7"/>
        <v/>
      </c>
      <c r="L40" s="88"/>
      <c r="M40" s="88" t="str">
        <f t="shared" si="8"/>
        <v/>
      </c>
      <c r="N40" s="102" t="str">
        <f t="shared" si="9"/>
        <v/>
      </c>
      <c r="O40" s="88" t="str">
        <f t="shared" si="10"/>
        <v/>
      </c>
      <c r="P40" s="90" t="str">
        <f t="shared" si="11"/>
        <v/>
      </c>
      <c r="Q40" s="176"/>
      <c r="R40" s="177"/>
      <c r="S40" s="178"/>
      <c r="T40" s="121"/>
      <c r="U40" s="164"/>
      <c r="V40" s="165"/>
      <c r="W40" s="66"/>
      <c r="Y40" s="279" t="s">
        <v>252</v>
      </c>
      <c r="Z40" s="157"/>
      <c r="AA40" s="157"/>
      <c r="AB40" s="157"/>
      <c r="AC40" s="157"/>
      <c r="AD40" s="157"/>
      <c r="AE40" s="157"/>
      <c r="AF40" s="158"/>
      <c r="AI40" s="191"/>
      <c r="AJ40" s="191"/>
      <c r="AK40" s="191"/>
      <c r="AL40" s="191"/>
      <c r="AM40" s="191"/>
      <c r="AN40" s="191"/>
      <c r="AO40" s="191"/>
      <c r="AP40" s="191"/>
    </row>
    <row r="41" spans="2:42" ht="18.95" customHeight="1">
      <c r="B41" s="235" t="s">
        <v>200</v>
      </c>
      <c r="C41" s="119"/>
      <c r="D41" s="88" t="str">
        <f t="shared" si="3"/>
        <v/>
      </c>
      <c r="E41" s="120"/>
      <c r="F41" s="88" t="str">
        <f t="shared" si="4"/>
        <v/>
      </c>
      <c r="G41" s="89" t="str">
        <f t="shared" si="5"/>
        <v/>
      </c>
      <c r="H41" s="120"/>
      <c r="I41" s="88" t="str">
        <f t="shared" si="6"/>
        <v/>
      </c>
      <c r="J41" s="120"/>
      <c r="K41" s="88" t="str">
        <f t="shared" si="7"/>
        <v/>
      </c>
      <c r="L41" s="88"/>
      <c r="M41" s="88" t="str">
        <f t="shared" si="8"/>
        <v/>
      </c>
      <c r="N41" s="102" t="str">
        <f t="shared" si="9"/>
        <v/>
      </c>
      <c r="O41" s="88" t="str">
        <f t="shared" si="10"/>
        <v/>
      </c>
      <c r="P41" s="90" t="str">
        <f t="shared" si="11"/>
        <v/>
      </c>
      <c r="Q41" s="176"/>
      <c r="R41" s="177"/>
      <c r="S41" s="178"/>
      <c r="T41" s="121"/>
      <c r="U41" s="164"/>
      <c r="V41" s="165"/>
      <c r="W41" s="66"/>
      <c r="Y41" s="159"/>
      <c r="Z41" s="157"/>
      <c r="AA41" s="157"/>
      <c r="AB41" s="157"/>
      <c r="AC41" s="157"/>
      <c r="AD41" s="157"/>
      <c r="AE41" s="157"/>
      <c r="AF41" s="158"/>
    </row>
    <row r="42" spans="2:42" ht="18.95" customHeight="1">
      <c r="B42" s="236"/>
      <c r="C42" s="119"/>
      <c r="D42" s="88" t="str">
        <f t="shared" si="3"/>
        <v/>
      </c>
      <c r="E42" s="120"/>
      <c r="F42" s="88" t="str">
        <f t="shared" si="4"/>
        <v/>
      </c>
      <c r="G42" s="89" t="str">
        <f t="shared" si="5"/>
        <v/>
      </c>
      <c r="H42" s="120"/>
      <c r="I42" s="88" t="str">
        <f t="shared" si="6"/>
        <v/>
      </c>
      <c r="J42" s="120"/>
      <c r="K42" s="88" t="str">
        <f t="shared" si="7"/>
        <v/>
      </c>
      <c r="L42" s="88"/>
      <c r="M42" s="88" t="str">
        <f t="shared" si="8"/>
        <v/>
      </c>
      <c r="N42" s="102" t="str">
        <f t="shared" si="9"/>
        <v/>
      </c>
      <c r="O42" s="88" t="str">
        <f t="shared" si="10"/>
        <v/>
      </c>
      <c r="P42" s="90" t="str">
        <f t="shared" si="11"/>
        <v/>
      </c>
      <c r="Q42" s="176"/>
      <c r="R42" s="177"/>
      <c r="S42" s="178"/>
      <c r="T42" s="121"/>
      <c r="U42" s="164"/>
      <c r="V42" s="165"/>
      <c r="W42" s="66"/>
      <c r="Y42" s="160"/>
      <c r="Z42" s="154"/>
      <c r="AA42" s="154"/>
      <c r="AB42" s="154"/>
      <c r="AC42" s="154"/>
      <c r="AD42" s="154"/>
      <c r="AE42" s="154"/>
      <c r="AF42" s="155"/>
    </row>
    <row r="43" spans="2:42" ht="18.95" customHeight="1" thickBot="1">
      <c r="B43" s="236"/>
      <c r="C43" s="119"/>
      <c r="D43" s="88" t="str">
        <f t="shared" si="3"/>
        <v/>
      </c>
      <c r="E43" s="120"/>
      <c r="F43" s="88" t="str">
        <f t="shared" si="4"/>
        <v/>
      </c>
      <c r="G43" s="89" t="str">
        <f t="shared" si="5"/>
        <v/>
      </c>
      <c r="H43" s="120"/>
      <c r="I43" s="88" t="str">
        <f t="shared" si="6"/>
        <v/>
      </c>
      <c r="J43" s="120"/>
      <c r="K43" s="88" t="str">
        <f t="shared" si="7"/>
        <v/>
      </c>
      <c r="L43" s="88"/>
      <c r="M43" s="88" t="str">
        <f t="shared" si="8"/>
        <v/>
      </c>
      <c r="N43" s="102" t="str">
        <f t="shared" si="9"/>
        <v/>
      </c>
      <c r="O43" s="88" t="str">
        <f t="shared" si="10"/>
        <v/>
      </c>
      <c r="P43" s="90" t="str">
        <f t="shared" si="11"/>
        <v/>
      </c>
      <c r="Q43" s="176"/>
      <c r="R43" s="177"/>
      <c r="S43" s="178"/>
      <c r="T43" s="121"/>
      <c r="U43" s="164"/>
      <c r="V43" s="165"/>
      <c r="W43" s="66"/>
      <c r="Y43" s="161"/>
      <c r="Z43" s="162"/>
      <c r="AA43" s="162"/>
      <c r="AB43" s="162"/>
      <c r="AC43" s="162"/>
      <c r="AD43" s="162"/>
      <c r="AE43" s="162"/>
      <c r="AF43" s="163"/>
    </row>
    <row r="44" spans="2:42" ht="18.95" customHeight="1" thickTop="1">
      <c r="B44" s="236"/>
      <c r="C44" s="119"/>
      <c r="D44" s="88" t="str">
        <f t="shared" si="3"/>
        <v/>
      </c>
      <c r="E44" s="120"/>
      <c r="F44" s="88" t="str">
        <f t="shared" si="4"/>
        <v/>
      </c>
      <c r="G44" s="89" t="str">
        <f t="shared" si="5"/>
        <v/>
      </c>
      <c r="H44" s="120"/>
      <c r="I44" s="88" t="str">
        <f t="shared" si="6"/>
        <v/>
      </c>
      <c r="J44" s="120"/>
      <c r="K44" s="88" t="str">
        <f t="shared" si="7"/>
        <v/>
      </c>
      <c r="L44" s="88"/>
      <c r="M44" s="88" t="str">
        <f t="shared" si="8"/>
        <v/>
      </c>
      <c r="N44" s="102" t="str">
        <f t="shared" si="9"/>
        <v/>
      </c>
      <c r="O44" s="88" t="str">
        <f t="shared" si="10"/>
        <v/>
      </c>
      <c r="P44" s="90" t="str">
        <f t="shared" si="11"/>
        <v/>
      </c>
      <c r="Q44" s="176"/>
      <c r="R44" s="177"/>
      <c r="S44" s="178"/>
      <c r="T44" s="121"/>
      <c r="U44" s="164"/>
      <c r="V44" s="165"/>
      <c r="W44" s="66"/>
      <c r="Y44" s="280"/>
      <c r="Z44" s="281"/>
      <c r="AA44" s="281"/>
      <c r="AB44" s="281"/>
      <c r="AC44" s="281"/>
      <c r="AD44" s="281"/>
      <c r="AE44" s="281"/>
      <c r="AF44" s="281"/>
    </row>
    <row r="45" spans="2:42" ht="18.95" customHeight="1">
      <c r="B45" s="236"/>
      <c r="C45" s="119"/>
      <c r="D45" s="88" t="str">
        <f t="shared" si="3"/>
        <v/>
      </c>
      <c r="E45" s="120"/>
      <c r="F45" s="88" t="str">
        <f t="shared" si="4"/>
        <v/>
      </c>
      <c r="G45" s="89" t="str">
        <f t="shared" si="5"/>
        <v/>
      </c>
      <c r="H45" s="120"/>
      <c r="I45" s="88" t="str">
        <f t="shared" si="6"/>
        <v/>
      </c>
      <c r="J45" s="120"/>
      <c r="K45" s="88" t="str">
        <f t="shared" si="7"/>
        <v/>
      </c>
      <c r="L45" s="88"/>
      <c r="M45" s="88" t="str">
        <f t="shared" si="8"/>
        <v/>
      </c>
      <c r="N45" s="102" t="str">
        <f t="shared" si="9"/>
        <v/>
      </c>
      <c r="O45" s="88" t="str">
        <f t="shared" si="10"/>
        <v/>
      </c>
      <c r="P45" s="90" t="str">
        <f t="shared" si="11"/>
        <v/>
      </c>
      <c r="Q45" s="176"/>
      <c r="R45" s="177"/>
      <c r="S45" s="178"/>
      <c r="T45" s="121"/>
      <c r="U45" s="164"/>
      <c r="V45" s="165"/>
      <c r="W45" s="66"/>
      <c r="Y45" s="280"/>
      <c r="Z45" s="281"/>
      <c r="AA45" s="281"/>
      <c r="AB45" s="281"/>
      <c r="AC45" s="281"/>
      <c r="AD45" s="281"/>
      <c r="AE45" s="281"/>
      <c r="AF45" s="281"/>
    </row>
    <row r="46" spans="2:42" ht="18.95" customHeight="1">
      <c r="B46" s="236"/>
      <c r="C46" s="119"/>
      <c r="D46" s="88" t="str">
        <f t="shared" si="3"/>
        <v/>
      </c>
      <c r="E46" s="120"/>
      <c r="F46" s="88" t="str">
        <f t="shared" si="4"/>
        <v/>
      </c>
      <c r="G46" s="89" t="str">
        <f t="shared" si="5"/>
        <v/>
      </c>
      <c r="H46" s="120"/>
      <c r="I46" s="88" t="str">
        <f t="shared" si="6"/>
        <v/>
      </c>
      <c r="J46" s="120"/>
      <c r="K46" s="88" t="str">
        <f t="shared" si="7"/>
        <v/>
      </c>
      <c r="L46" s="88"/>
      <c r="M46" s="88" t="str">
        <f t="shared" si="8"/>
        <v/>
      </c>
      <c r="N46" s="102" t="str">
        <f t="shared" si="9"/>
        <v/>
      </c>
      <c r="O46" s="88" t="str">
        <f t="shared" si="10"/>
        <v/>
      </c>
      <c r="P46" s="90" t="str">
        <f t="shared" si="11"/>
        <v/>
      </c>
      <c r="Q46" s="176"/>
      <c r="R46" s="177"/>
      <c r="S46" s="178"/>
      <c r="T46" s="121"/>
      <c r="U46" s="164"/>
      <c r="V46" s="165"/>
      <c r="W46" s="107"/>
      <c r="X46" s="108"/>
      <c r="Y46" s="98"/>
      <c r="Z46" s="99"/>
      <c r="AA46" s="99"/>
      <c r="AB46" s="99"/>
      <c r="AC46" s="99"/>
      <c r="AD46" s="99"/>
      <c r="AE46" s="99"/>
      <c r="AF46" s="99"/>
    </row>
    <row r="47" spans="2:42" ht="18.95" customHeight="1" thickBot="1">
      <c r="B47" s="237"/>
      <c r="C47" s="129"/>
      <c r="D47" s="130" t="str">
        <f t="shared" si="3"/>
        <v/>
      </c>
      <c r="E47" s="131"/>
      <c r="F47" s="130" t="str">
        <f t="shared" si="4"/>
        <v/>
      </c>
      <c r="G47" s="132" t="str">
        <f t="shared" si="5"/>
        <v/>
      </c>
      <c r="H47" s="131"/>
      <c r="I47" s="130" t="str">
        <f t="shared" si="6"/>
        <v/>
      </c>
      <c r="J47" s="131"/>
      <c r="K47" s="130" t="str">
        <f t="shared" si="7"/>
        <v/>
      </c>
      <c r="L47" s="130"/>
      <c r="M47" s="130" t="str">
        <f t="shared" si="8"/>
        <v/>
      </c>
      <c r="N47" s="133" t="str">
        <f t="shared" si="9"/>
        <v/>
      </c>
      <c r="O47" s="130" t="str">
        <f t="shared" si="10"/>
        <v/>
      </c>
      <c r="P47" s="134" t="str">
        <f t="shared" si="11"/>
        <v/>
      </c>
      <c r="Q47" s="294"/>
      <c r="R47" s="295"/>
      <c r="S47" s="296"/>
      <c r="T47" s="135"/>
      <c r="U47" s="292"/>
      <c r="V47" s="293"/>
      <c r="W47" s="107"/>
      <c r="X47" s="108"/>
      <c r="Y47" s="99"/>
      <c r="Z47" s="99"/>
      <c r="AA47" s="99"/>
      <c r="AB47" s="99"/>
      <c r="AC47" s="99"/>
      <c r="AD47" s="99"/>
      <c r="AE47" s="99"/>
      <c r="AF47" s="99"/>
    </row>
    <row r="48" spans="2:42" ht="21" customHeight="1" thickBot="1">
      <c r="B48" s="238" t="s">
        <v>211</v>
      </c>
      <c r="C48" s="248" t="s">
        <v>193</v>
      </c>
      <c r="D48" s="249"/>
      <c r="E48" s="249"/>
      <c r="F48" s="249"/>
      <c r="G48" s="249"/>
      <c r="H48" s="249"/>
      <c r="I48" s="249"/>
      <c r="J48" s="250"/>
      <c r="K48" s="250"/>
      <c r="L48" s="250"/>
      <c r="M48" s="250"/>
      <c r="N48" s="250"/>
      <c r="O48" s="250"/>
      <c r="P48" s="250"/>
      <c r="Q48" s="250"/>
      <c r="R48" s="250"/>
      <c r="S48" s="251"/>
      <c r="T48" s="245" t="s">
        <v>293</v>
      </c>
      <c r="U48" s="246"/>
      <c r="V48" s="247"/>
      <c r="W48" s="109"/>
      <c r="X48" s="108"/>
      <c r="Y48" s="99"/>
      <c r="Z48" s="99"/>
      <c r="AA48" s="99"/>
      <c r="AB48" s="99"/>
      <c r="AC48" s="99"/>
      <c r="AD48" s="99"/>
      <c r="AE48" s="99"/>
      <c r="AF48" s="99"/>
    </row>
    <row r="49" spans="2:32" ht="33.75" customHeight="1" thickBot="1">
      <c r="B49" s="239"/>
      <c r="C49" s="240" t="s">
        <v>199</v>
      </c>
      <c r="D49" s="240"/>
      <c r="E49" s="240"/>
      <c r="F49" s="240"/>
      <c r="G49" s="241"/>
      <c r="H49" s="241"/>
      <c r="I49" s="241"/>
      <c r="J49" s="241"/>
      <c r="K49" s="241"/>
      <c r="L49" s="276" t="s">
        <v>243</v>
      </c>
      <c r="M49" s="277"/>
      <c r="N49" s="277"/>
      <c r="O49" s="277"/>
      <c r="P49" s="277"/>
      <c r="Q49" s="277"/>
      <c r="R49" s="277"/>
      <c r="S49" s="277"/>
      <c r="T49" s="277"/>
      <c r="U49" s="277"/>
      <c r="V49" s="278"/>
      <c r="W49" s="282" t="s">
        <v>254</v>
      </c>
      <c r="X49" s="283"/>
      <c r="Y49" s="283"/>
      <c r="Z49" s="283"/>
      <c r="AA49" s="283"/>
      <c r="AB49" s="283"/>
      <c r="AC49" s="283"/>
      <c r="AD49" s="283"/>
      <c r="AE49" s="283"/>
      <c r="AF49" s="99"/>
    </row>
    <row r="50" spans="2:32" ht="33.75" customHeight="1" thickTop="1">
      <c r="B50" s="113"/>
      <c r="C50" s="114"/>
      <c r="D50" s="114"/>
      <c r="E50" s="114"/>
      <c r="F50" s="114"/>
      <c r="G50" s="82"/>
      <c r="H50" s="82"/>
      <c r="I50" s="82"/>
      <c r="J50" s="82"/>
      <c r="K50" s="82"/>
      <c r="L50" s="105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10"/>
      <c r="X50" s="111"/>
      <c r="Y50" s="111"/>
      <c r="Z50" s="111"/>
      <c r="AA50" s="111"/>
      <c r="AB50" s="111"/>
      <c r="AC50" s="111"/>
      <c r="AD50" s="111"/>
      <c r="AE50" s="111"/>
      <c r="AF50" s="99"/>
    </row>
    <row r="51" spans="2:32">
      <c r="W51" s="108"/>
      <c r="X51" s="108"/>
      <c r="Y51" s="99"/>
      <c r="Z51" s="99"/>
      <c r="AA51" s="99"/>
      <c r="AB51" s="99"/>
      <c r="AC51" s="99"/>
      <c r="AD51" s="99"/>
      <c r="AE51" s="99"/>
      <c r="AF51" s="99"/>
    </row>
    <row r="52" spans="2:32" ht="18.75">
      <c r="C52" s="252" t="s">
        <v>283</v>
      </c>
      <c r="D52" s="253"/>
      <c r="E52" s="253"/>
      <c r="F52" s="253"/>
      <c r="G52" s="253"/>
      <c r="H52" s="253"/>
      <c r="I52" s="253"/>
      <c r="J52" s="253"/>
      <c r="K52" s="253"/>
      <c r="L52" s="254">
        <f ca="1">TODAY()</f>
        <v>45215</v>
      </c>
      <c r="M52" s="255"/>
      <c r="N52" s="255"/>
      <c r="O52" s="256" t="s">
        <v>281</v>
      </c>
      <c r="P52" s="257"/>
      <c r="Q52" s="122">
        <f ca="1">TODAY()</f>
        <v>45215</v>
      </c>
      <c r="R52" s="256" t="s">
        <v>282</v>
      </c>
      <c r="S52" s="258"/>
      <c r="W52" s="108"/>
      <c r="X52" s="108"/>
      <c r="Y52" s="99"/>
      <c r="Z52" s="99"/>
      <c r="AA52" s="99"/>
      <c r="AB52" s="99"/>
      <c r="AC52" s="99"/>
      <c r="AD52" s="99"/>
      <c r="AE52" s="99"/>
      <c r="AF52" s="99"/>
    </row>
    <row r="53" spans="2:32" ht="14.25" thickBot="1">
      <c r="W53" s="108"/>
      <c r="X53" s="108"/>
      <c r="Y53" s="99"/>
      <c r="Z53" s="99"/>
      <c r="AA53" s="99"/>
      <c r="AB53" s="99"/>
      <c r="AC53" s="99"/>
      <c r="AD53" s="99"/>
      <c r="AE53" s="99"/>
      <c r="AF53" s="99"/>
    </row>
    <row r="54" spans="2:32" ht="17.25" thickTop="1">
      <c r="B54" s="148" t="s">
        <v>221</v>
      </c>
      <c r="C54" s="149"/>
      <c r="D54" s="149"/>
      <c r="E54" s="149"/>
      <c r="F54" s="149"/>
      <c r="G54" s="149"/>
      <c r="H54" s="149"/>
      <c r="I54" s="150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2"/>
      <c r="W54" s="108"/>
      <c r="X54" s="108"/>
      <c r="Y54" s="112"/>
      <c r="Z54" s="99"/>
      <c r="AA54" s="99"/>
      <c r="AB54" s="99"/>
      <c r="AC54" s="99"/>
      <c r="AD54" s="99"/>
      <c r="AE54" s="99"/>
      <c r="AF54" s="99"/>
    </row>
    <row r="55" spans="2:32">
      <c r="B55" s="115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116"/>
      <c r="O55" s="99"/>
      <c r="P55" s="99"/>
      <c r="Q55" s="99"/>
      <c r="R55" s="99"/>
      <c r="S55" s="99"/>
      <c r="T55" s="99"/>
      <c r="U55" s="99"/>
      <c r="V55" s="46"/>
      <c r="W55" s="108"/>
      <c r="X55" s="108"/>
      <c r="Y55" s="99"/>
      <c r="Z55" s="99"/>
      <c r="AA55" s="99"/>
      <c r="AB55" s="99"/>
      <c r="AC55" s="99"/>
      <c r="AD55" s="99"/>
      <c r="AE55" s="99"/>
      <c r="AF55" s="99"/>
    </row>
    <row r="56" spans="2:32" ht="16.5" customHeight="1">
      <c r="B56" s="153" t="s">
        <v>222</v>
      </c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5"/>
      <c r="W56" s="108"/>
      <c r="X56" s="108"/>
      <c r="Y56" s="99"/>
      <c r="Z56" s="44"/>
      <c r="AA56" s="44"/>
      <c r="AB56" s="44"/>
      <c r="AC56" s="45"/>
      <c r="AD56" s="45"/>
      <c r="AE56" s="45"/>
      <c r="AF56" s="99"/>
    </row>
    <row r="57" spans="2:32" ht="16.5" customHeight="1" thickBot="1">
      <c r="B57" s="227" t="s">
        <v>224</v>
      </c>
      <c r="C57" s="228"/>
      <c r="D57" s="228"/>
      <c r="E57" s="228"/>
      <c r="F57" s="228"/>
      <c r="G57" s="228"/>
      <c r="H57" s="228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3"/>
      <c r="W57" s="108"/>
      <c r="X57" s="108"/>
      <c r="Y57" s="99"/>
      <c r="Z57" s="99"/>
      <c r="AA57" s="99"/>
      <c r="AB57" s="99"/>
      <c r="AC57" s="99"/>
      <c r="AD57" s="99"/>
      <c r="AE57" s="99"/>
      <c r="AF57" s="99"/>
    </row>
    <row r="58" spans="2:32" ht="14.25" thickTop="1">
      <c r="W58" s="108"/>
      <c r="X58" s="108"/>
      <c r="Y58" s="44"/>
      <c r="Z58" s="44"/>
      <c r="AA58" s="44"/>
      <c r="AB58" s="44"/>
      <c r="AC58" s="45"/>
      <c r="AD58" s="45"/>
      <c r="AE58" s="45"/>
      <c r="AF58" s="99"/>
    </row>
    <row r="59" spans="2:32">
      <c r="W59" s="108"/>
      <c r="X59" s="108"/>
      <c r="Y59" s="99"/>
      <c r="Z59" s="99"/>
      <c r="AA59" s="99"/>
      <c r="AB59" s="99"/>
      <c r="AC59" s="99"/>
      <c r="AD59" s="99"/>
      <c r="AE59" s="99"/>
      <c r="AF59" s="99"/>
    </row>
    <row r="60" spans="2:32" ht="14.25">
      <c r="W60" s="108"/>
      <c r="X60" s="108"/>
      <c r="Y60" s="226"/>
      <c r="Z60" s="221"/>
      <c r="AA60" s="221"/>
      <c r="AB60" s="221"/>
      <c r="AC60" s="221"/>
      <c r="AD60" s="221"/>
      <c r="AE60" s="221"/>
      <c r="AF60" s="154"/>
    </row>
    <row r="61" spans="2:32">
      <c r="W61" s="108"/>
      <c r="X61" s="108"/>
      <c r="Y61" s="224"/>
      <c r="Z61" s="225"/>
      <c r="AA61" s="225"/>
      <c r="AB61" s="225"/>
      <c r="AC61" s="225"/>
      <c r="AD61" s="225"/>
      <c r="AE61" s="225"/>
      <c r="AF61" s="99"/>
    </row>
    <row r="62" spans="2:32">
      <c r="Y62" s="190"/>
      <c r="Z62" s="191"/>
      <c r="AA62" s="191"/>
      <c r="AB62" s="191"/>
      <c r="AC62" s="191"/>
      <c r="AD62" s="191"/>
      <c r="AE62" s="191"/>
      <c r="AF62" s="191"/>
    </row>
    <row r="63" spans="2:32">
      <c r="Y63" s="191"/>
      <c r="Z63" s="191"/>
      <c r="AA63" s="191"/>
      <c r="AB63" s="191"/>
      <c r="AC63" s="191"/>
      <c r="AD63" s="191"/>
      <c r="AE63" s="191"/>
      <c r="AF63" s="191"/>
    </row>
    <row r="67" spans="2:47" ht="13.5" customHeight="1"/>
    <row r="68" spans="2:47" ht="13.5" customHeight="1"/>
    <row r="69" spans="2:47" ht="13.5" customHeight="1"/>
    <row r="70" spans="2:47" ht="13.5" customHeight="1"/>
    <row r="71" spans="2:47" ht="13.5" customHeight="1"/>
    <row r="72" spans="2:47" ht="13.5" customHeight="1"/>
    <row r="73" spans="2:47" ht="13.5" customHeight="1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86"/>
      <c r="O73" s="40"/>
      <c r="P73" s="40"/>
      <c r="Q73" s="40"/>
      <c r="R73" s="40"/>
      <c r="S73" s="40"/>
      <c r="T73" s="40"/>
      <c r="U73" s="40"/>
      <c r="V73" s="40"/>
      <c r="W73" s="40"/>
      <c r="X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</row>
    <row r="74" spans="2:47" ht="13.5" customHeight="1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86"/>
      <c r="O74" s="40"/>
      <c r="P74" s="40"/>
      <c r="Q74" s="40"/>
      <c r="R74" s="40"/>
      <c r="S74" s="40"/>
      <c r="T74" s="40"/>
      <c r="U74" s="40"/>
      <c r="V74" s="40"/>
      <c r="W74" s="40"/>
      <c r="X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</row>
    <row r="75" spans="2:47" ht="13.5" customHeight="1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86"/>
      <c r="O75" s="40"/>
      <c r="P75" s="40"/>
      <c r="Q75" s="40"/>
      <c r="R75" s="40"/>
      <c r="S75" s="40"/>
      <c r="T75" s="40"/>
      <c r="U75" s="40"/>
      <c r="V75" s="40"/>
      <c r="W75" s="40"/>
      <c r="X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</row>
    <row r="76" spans="2:47" ht="13.5" customHeight="1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86"/>
      <c r="O76" s="40"/>
      <c r="P76" s="40"/>
      <c r="Q76" s="40"/>
      <c r="R76" s="40"/>
      <c r="S76" s="40"/>
      <c r="T76" s="40"/>
      <c r="U76" s="40"/>
      <c r="V76" s="40"/>
      <c r="W76" s="40"/>
      <c r="X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</row>
    <row r="77" spans="2:47" ht="13.5" customHeight="1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86"/>
      <c r="O77" s="40"/>
      <c r="P77" s="40"/>
      <c r="Q77" s="40"/>
      <c r="R77" s="40"/>
      <c r="S77" s="40"/>
      <c r="T77" s="40"/>
      <c r="U77" s="40"/>
      <c r="V77" s="40"/>
      <c r="W77" s="40"/>
      <c r="X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</row>
    <row r="78" spans="2:47" ht="13.5" customHeight="1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86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</row>
    <row r="79" spans="2:47" ht="13.5" customHeight="1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86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</row>
    <row r="80" spans="2:47" ht="13.5" hidden="1" customHeight="1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86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8"/>
      <c r="AP80" s="48"/>
      <c r="AQ80" s="48"/>
      <c r="AR80" s="43"/>
      <c r="AS80" s="43"/>
      <c r="AT80" s="43"/>
      <c r="AU80" s="43"/>
    </row>
    <row r="81" spans="2:47" ht="13.5" hidden="1" customHeight="1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86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8"/>
      <c r="AP81" s="48"/>
      <c r="AQ81" s="48"/>
      <c r="AR81" s="43"/>
      <c r="AS81" s="43"/>
      <c r="AT81" s="43"/>
      <c r="AU81" s="43"/>
    </row>
    <row r="82" spans="2:47" ht="13.5" hidden="1" customHeight="1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86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8"/>
      <c r="AP82" s="48"/>
      <c r="AQ82" s="48"/>
      <c r="AR82" s="43"/>
      <c r="AS82" s="43"/>
      <c r="AT82" s="43"/>
      <c r="AU82" s="43"/>
    </row>
    <row r="83" spans="2:47" ht="13.5" hidden="1" customHeight="1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86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8"/>
      <c r="AP83" s="48"/>
      <c r="AQ83" s="48"/>
      <c r="AR83" s="43"/>
      <c r="AS83" s="43"/>
      <c r="AT83" s="43"/>
      <c r="AU83" s="43"/>
    </row>
    <row r="84" spans="2:47" ht="13.5" hidden="1" customHeight="1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86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8"/>
      <c r="AP84" s="48"/>
      <c r="AQ84" s="48"/>
      <c r="AR84" s="43"/>
      <c r="AS84" s="43"/>
      <c r="AT84" s="43"/>
      <c r="AU84" s="43"/>
    </row>
    <row r="85" spans="2:47" hidden="1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86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8"/>
      <c r="AP85" s="48"/>
      <c r="AQ85" s="48"/>
      <c r="AR85" s="43"/>
      <c r="AS85" s="43"/>
      <c r="AT85" s="43"/>
      <c r="AU85" s="43"/>
    </row>
    <row r="86" spans="2:47" hidden="1">
      <c r="B86" s="40"/>
      <c r="C86" s="40" t="s">
        <v>79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86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39" t="s">
        <v>109</v>
      </c>
      <c r="AB86" s="39" t="s">
        <v>88</v>
      </c>
    </row>
    <row r="87" spans="2:47" ht="17.25" hidden="1" thickBot="1">
      <c r="B87" s="40"/>
      <c r="C87" s="53">
        <v>1931</v>
      </c>
      <c r="D87" s="48"/>
      <c r="E87" s="48"/>
      <c r="F87" s="40"/>
      <c r="G87" s="40"/>
      <c r="H87" s="40" t="s">
        <v>78</v>
      </c>
      <c r="I87" s="40"/>
      <c r="J87" s="40"/>
      <c r="K87" s="40"/>
      <c r="L87" s="40"/>
      <c r="M87" s="40"/>
      <c r="N87" s="86"/>
      <c r="O87" s="40"/>
      <c r="P87" s="40"/>
      <c r="Q87" s="40"/>
      <c r="R87" s="40"/>
      <c r="S87" s="40"/>
      <c r="T87" s="40" t="s">
        <v>84</v>
      </c>
      <c r="U87" s="40" t="s">
        <v>87</v>
      </c>
      <c r="V87" s="40"/>
      <c r="W87" s="40"/>
      <c r="X87" s="40"/>
      <c r="Y87" s="40"/>
      <c r="Z87" s="51" t="s">
        <v>31</v>
      </c>
      <c r="AA87" s="136" t="s">
        <v>288</v>
      </c>
      <c r="AB87" s="137" t="s">
        <v>31</v>
      </c>
      <c r="AC87" s="137" t="s">
        <v>89</v>
      </c>
      <c r="AD87" s="137" t="s">
        <v>55</v>
      </c>
      <c r="AE87" s="137" t="s">
        <v>59</v>
      </c>
      <c r="AF87" s="137" t="s">
        <v>90</v>
      </c>
      <c r="AG87" s="137" t="s">
        <v>91</v>
      </c>
      <c r="AH87" s="137" t="s">
        <v>92</v>
      </c>
      <c r="AI87" s="137" t="s">
        <v>93</v>
      </c>
      <c r="AJ87" s="137" t="s">
        <v>94</v>
      </c>
      <c r="AK87" s="137" t="s">
        <v>108</v>
      </c>
      <c r="AL87" s="137" t="s">
        <v>32</v>
      </c>
      <c r="AM87" s="137" t="s">
        <v>33</v>
      </c>
      <c r="AN87" s="138" t="s">
        <v>95</v>
      </c>
    </row>
    <row r="88" spans="2:47" ht="14.25" hidden="1" thickTop="1">
      <c r="B88" s="40"/>
      <c r="C88" s="53">
        <v>1932</v>
      </c>
      <c r="D88" s="48"/>
      <c r="E88" s="48"/>
      <c r="F88" s="40"/>
      <c r="G88" s="40"/>
      <c r="H88" s="54">
        <v>1</v>
      </c>
      <c r="I88" s="48"/>
      <c r="J88" s="48"/>
      <c r="K88" s="40"/>
      <c r="L88" s="40"/>
      <c r="M88" s="40"/>
      <c r="N88" s="86"/>
      <c r="O88" s="40"/>
      <c r="P88" s="40"/>
      <c r="Q88" s="40"/>
      <c r="R88" s="40"/>
      <c r="S88" s="40"/>
      <c r="T88" s="50" t="s">
        <v>80</v>
      </c>
      <c r="U88" s="50" t="s">
        <v>85</v>
      </c>
      <c r="V88" s="40"/>
      <c r="W88" s="40"/>
      <c r="X88" s="40"/>
      <c r="Y88" s="40"/>
      <c r="Z88" s="55" t="s">
        <v>89</v>
      </c>
      <c r="AA88" s="139" t="s">
        <v>289</v>
      </c>
      <c r="AB88" s="140" t="s">
        <v>47</v>
      </c>
      <c r="AC88" s="140" t="s">
        <v>50</v>
      </c>
      <c r="AD88" s="140" t="s">
        <v>55</v>
      </c>
      <c r="AE88" s="140" t="s">
        <v>59</v>
      </c>
      <c r="AF88" s="140" t="s">
        <v>65</v>
      </c>
      <c r="AG88" s="140" t="s">
        <v>70</v>
      </c>
      <c r="AH88" s="140" t="s">
        <v>96</v>
      </c>
      <c r="AI88" s="140" t="s">
        <v>72</v>
      </c>
      <c r="AJ88" s="140" t="s">
        <v>36</v>
      </c>
      <c r="AK88" s="140" t="s">
        <v>34</v>
      </c>
      <c r="AL88" s="140" t="s">
        <v>32</v>
      </c>
      <c r="AM88" s="140" t="s">
        <v>33</v>
      </c>
      <c r="AN88" s="141" t="s">
        <v>188</v>
      </c>
    </row>
    <row r="89" spans="2:47" ht="14.25" hidden="1" thickBot="1">
      <c r="B89" s="40"/>
      <c r="C89" s="53">
        <v>1933</v>
      </c>
      <c r="D89" s="48"/>
      <c r="E89" s="48"/>
      <c r="F89" s="40"/>
      <c r="G89" s="40"/>
      <c r="H89" s="56">
        <v>2</v>
      </c>
      <c r="I89" s="48"/>
      <c r="J89" s="48"/>
      <c r="K89" s="40"/>
      <c r="L89" s="40"/>
      <c r="M89" s="40"/>
      <c r="N89" s="86"/>
      <c r="O89" s="40"/>
      <c r="P89" s="40"/>
      <c r="Q89" s="40"/>
      <c r="R89" s="40"/>
      <c r="S89" s="40"/>
      <c r="T89" s="53" t="s">
        <v>81</v>
      </c>
      <c r="U89" s="53" t="s">
        <v>86</v>
      </c>
      <c r="V89" s="40"/>
      <c r="W89" s="40"/>
      <c r="X89" s="40"/>
      <c r="Y89" s="40"/>
      <c r="Z89" s="55" t="s">
        <v>55</v>
      </c>
      <c r="AA89" s="139" t="s">
        <v>290</v>
      </c>
      <c r="AB89" s="140" t="s">
        <v>48</v>
      </c>
      <c r="AC89" s="140" t="s">
        <v>97</v>
      </c>
      <c r="AD89" s="140" t="s">
        <v>98</v>
      </c>
      <c r="AE89" s="140" t="s">
        <v>60</v>
      </c>
      <c r="AF89" s="140" t="s">
        <v>66</v>
      </c>
      <c r="AG89" s="140" t="s">
        <v>68</v>
      </c>
      <c r="AH89" s="140" t="s">
        <v>44</v>
      </c>
      <c r="AI89" s="140" t="s">
        <v>74</v>
      </c>
      <c r="AJ89" s="140" t="s">
        <v>37</v>
      </c>
      <c r="AK89" s="140" t="s">
        <v>35</v>
      </c>
      <c r="AL89" s="139" t="s">
        <v>306</v>
      </c>
      <c r="AM89" s="139" t="s">
        <v>306</v>
      </c>
      <c r="AN89" s="141" t="s">
        <v>187</v>
      </c>
    </row>
    <row r="90" spans="2:47" ht="14.25" hidden="1" thickBot="1">
      <c r="B90" s="40"/>
      <c r="C90" s="50">
        <v>1934</v>
      </c>
      <c r="D90" s="48"/>
      <c r="E90" s="48"/>
      <c r="F90" s="40"/>
      <c r="G90" s="40"/>
      <c r="H90" s="56">
        <v>3</v>
      </c>
      <c r="I90" s="48"/>
      <c r="J90" s="48"/>
      <c r="K90" s="40"/>
      <c r="L90" s="40"/>
      <c r="M90" s="40"/>
      <c r="N90" s="86"/>
      <c r="O90" s="40"/>
      <c r="P90" s="40"/>
      <c r="Q90" s="40"/>
      <c r="R90" s="40"/>
      <c r="S90" s="40"/>
      <c r="T90" s="53" t="s">
        <v>82</v>
      </c>
      <c r="U90" s="57"/>
      <c r="V90" s="40"/>
      <c r="W90" s="40"/>
      <c r="X90" s="40"/>
      <c r="Y90" s="40"/>
      <c r="Z90" s="55" t="s">
        <v>59</v>
      </c>
      <c r="AA90" s="139" t="s">
        <v>306</v>
      </c>
      <c r="AB90" s="140" t="s">
        <v>49</v>
      </c>
      <c r="AC90" s="140" t="s">
        <v>51</v>
      </c>
      <c r="AD90" s="140" t="s">
        <v>56</v>
      </c>
      <c r="AE90" s="140" t="s">
        <v>61</v>
      </c>
      <c r="AF90" s="140" t="s">
        <v>67</v>
      </c>
      <c r="AG90" s="140" t="s">
        <v>69</v>
      </c>
      <c r="AH90" s="140" t="s">
        <v>45</v>
      </c>
      <c r="AI90" s="140" t="s">
        <v>73</v>
      </c>
      <c r="AJ90" s="140" t="s">
        <v>42</v>
      </c>
      <c r="AK90" s="139" t="s">
        <v>306</v>
      </c>
      <c r="AL90" s="140"/>
      <c r="AM90" s="140"/>
      <c r="AN90" s="141" t="s">
        <v>99</v>
      </c>
    </row>
    <row r="91" spans="2:47" ht="14.25" hidden="1" thickBot="1">
      <c r="B91" s="40"/>
      <c r="C91" s="53">
        <v>1935</v>
      </c>
      <c r="D91" s="48"/>
      <c r="E91" s="48"/>
      <c r="F91" s="40"/>
      <c r="G91" s="40"/>
      <c r="H91" s="56">
        <v>4</v>
      </c>
      <c r="I91" s="48"/>
      <c r="J91" s="48"/>
      <c r="K91" s="40"/>
      <c r="L91" s="40"/>
      <c r="M91" s="40"/>
      <c r="N91" s="86"/>
      <c r="O91" s="40"/>
      <c r="P91" s="40"/>
      <c r="Q91" s="40"/>
      <c r="R91" s="40"/>
      <c r="S91" s="40"/>
      <c r="T91" s="57" t="s">
        <v>83</v>
      </c>
      <c r="U91" s="58" t="s">
        <v>294</v>
      </c>
      <c r="V91" s="40"/>
      <c r="W91" s="40"/>
      <c r="X91" s="40"/>
      <c r="Y91" s="40"/>
      <c r="Z91" s="55" t="s">
        <v>90</v>
      </c>
      <c r="AA91" s="142"/>
      <c r="AB91" s="140" t="s">
        <v>100</v>
      </c>
      <c r="AC91" s="140" t="s">
        <v>52</v>
      </c>
      <c r="AD91" s="140" t="s">
        <v>57</v>
      </c>
      <c r="AE91" s="140" t="s">
        <v>62</v>
      </c>
      <c r="AF91" s="140" t="s">
        <v>43</v>
      </c>
      <c r="AG91" s="140" t="s">
        <v>71</v>
      </c>
      <c r="AH91" s="140" t="s">
        <v>102</v>
      </c>
      <c r="AI91" s="140" t="s">
        <v>76</v>
      </c>
      <c r="AJ91" s="140" t="s">
        <v>38</v>
      </c>
      <c r="AK91" s="140"/>
      <c r="AL91" s="140"/>
      <c r="AM91" s="140"/>
      <c r="AN91" s="141" t="s">
        <v>195</v>
      </c>
    </row>
    <row r="92" spans="2:47" hidden="1">
      <c r="B92" s="40"/>
      <c r="C92" s="53">
        <v>1936</v>
      </c>
      <c r="D92" s="48"/>
      <c r="E92" s="48"/>
      <c r="F92" s="40"/>
      <c r="G92" s="40"/>
      <c r="H92" s="56">
        <v>5</v>
      </c>
      <c r="I92" s="48"/>
      <c r="J92" s="48"/>
      <c r="K92" s="40"/>
      <c r="L92" s="40"/>
      <c r="M92" s="40"/>
      <c r="N92" s="86"/>
      <c r="O92" s="40"/>
      <c r="P92" s="40"/>
      <c r="Q92" s="40"/>
      <c r="R92" s="40"/>
      <c r="S92" s="40"/>
      <c r="T92" s="58" t="s">
        <v>294</v>
      </c>
      <c r="U92" s="40"/>
      <c r="V92" s="40"/>
      <c r="W92" s="40"/>
      <c r="X92" s="40"/>
      <c r="Y92" s="40"/>
      <c r="Z92" s="55" t="s">
        <v>91</v>
      </c>
      <c r="AA92" s="142"/>
      <c r="AB92" s="140" t="s">
        <v>39</v>
      </c>
      <c r="AC92" s="140" t="s">
        <v>53</v>
      </c>
      <c r="AD92" s="140" t="s">
        <v>58</v>
      </c>
      <c r="AE92" s="140" t="s">
        <v>63</v>
      </c>
      <c r="AF92" s="139" t="s">
        <v>306</v>
      </c>
      <c r="AG92" s="139" t="s">
        <v>306</v>
      </c>
      <c r="AH92" s="139" t="s">
        <v>306</v>
      </c>
      <c r="AI92" s="140" t="s">
        <v>75</v>
      </c>
      <c r="AJ92" s="140" t="s">
        <v>41</v>
      </c>
      <c r="AK92" s="140"/>
      <c r="AL92" s="140"/>
      <c r="AM92" s="140"/>
      <c r="AN92" s="141" t="s">
        <v>196</v>
      </c>
    </row>
    <row r="93" spans="2:47" ht="14.25" hidden="1" thickBot="1">
      <c r="B93" s="40"/>
      <c r="C93" s="53">
        <v>1937</v>
      </c>
      <c r="D93" s="48"/>
      <c r="E93" s="48"/>
      <c r="F93" s="40"/>
      <c r="G93" s="40"/>
      <c r="H93" s="56">
        <v>6</v>
      </c>
      <c r="I93" s="48"/>
      <c r="J93" s="48"/>
      <c r="K93" s="40"/>
      <c r="L93" s="40"/>
      <c r="M93" s="40"/>
      <c r="N93" s="86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55" t="s">
        <v>110</v>
      </c>
      <c r="AA93" s="142"/>
      <c r="AB93" s="140" t="s">
        <v>40</v>
      </c>
      <c r="AC93" s="139" t="s">
        <v>306</v>
      </c>
      <c r="AD93" s="139" t="s">
        <v>306</v>
      </c>
      <c r="AE93" s="140" t="s">
        <v>64</v>
      </c>
      <c r="AF93" s="140"/>
      <c r="AG93" s="140"/>
      <c r="AI93" s="140" t="s">
        <v>77</v>
      </c>
      <c r="AJ93" s="140" t="s">
        <v>101</v>
      </c>
      <c r="AK93" s="140"/>
      <c r="AL93" s="140"/>
      <c r="AM93" s="140"/>
      <c r="AN93" s="141" t="s">
        <v>197</v>
      </c>
    </row>
    <row r="94" spans="2:47" hidden="1">
      <c r="B94" s="40"/>
      <c r="C94" s="50">
        <v>1938</v>
      </c>
      <c r="D94" s="48"/>
      <c r="E94" s="48"/>
      <c r="F94" s="40"/>
      <c r="G94" s="40"/>
      <c r="H94" s="56">
        <v>7</v>
      </c>
      <c r="I94" s="48"/>
      <c r="J94" s="48"/>
      <c r="K94" s="40"/>
      <c r="L94" s="40"/>
      <c r="M94" s="40"/>
      <c r="N94" s="86"/>
      <c r="O94" s="40"/>
      <c r="P94" s="40"/>
      <c r="Q94" s="40"/>
      <c r="R94" s="40"/>
      <c r="S94" s="40"/>
      <c r="T94" s="50" t="s">
        <v>190</v>
      </c>
      <c r="U94" s="40"/>
      <c r="V94" s="40"/>
      <c r="W94" s="40"/>
      <c r="X94" s="40"/>
      <c r="Y94" s="40"/>
      <c r="Z94" s="55" t="s">
        <v>93</v>
      </c>
      <c r="AA94" s="142"/>
      <c r="AB94" s="140" t="s">
        <v>46</v>
      </c>
      <c r="AC94" s="140"/>
      <c r="AD94" s="140"/>
      <c r="AE94" s="139" t="s">
        <v>306</v>
      </c>
      <c r="AF94" s="140"/>
      <c r="AG94" s="140"/>
      <c r="AH94" s="142"/>
      <c r="AI94" s="140" t="s">
        <v>103</v>
      </c>
      <c r="AJ94" s="140" t="s">
        <v>54</v>
      </c>
      <c r="AK94" s="140"/>
      <c r="AL94" s="140"/>
      <c r="AM94" s="140"/>
      <c r="AN94" s="141" t="s">
        <v>306</v>
      </c>
    </row>
    <row r="95" spans="2:47" ht="14.25" hidden="1" thickBot="1">
      <c r="B95" s="40"/>
      <c r="C95" s="53">
        <v>1939</v>
      </c>
      <c r="D95" s="48"/>
      <c r="E95" s="48"/>
      <c r="F95" s="40"/>
      <c r="G95" s="40"/>
      <c r="H95" s="56">
        <v>8</v>
      </c>
      <c r="I95" s="48"/>
      <c r="J95" s="48"/>
      <c r="K95" s="40"/>
      <c r="L95" s="40"/>
      <c r="M95" s="40"/>
      <c r="N95" s="86"/>
      <c r="O95" s="40"/>
      <c r="P95" s="40"/>
      <c r="Q95" s="40"/>
      <c r="R95" s="40"/>
      <c r="S95" s="40"/>
      <c r="T95" s="57" t="s">
        <v>191</v>
      </c>
      <c r="U95" s="40"/>
      <c r="V95" s="40"/>
      <c r="W95" s="40"/>
      <c r="X95" s="40"/>
      <c r="Y95" s="40"/>
      <c r="Z95" s="55" t="s">
        <v>94</v>
      </c>
      <c r="AA95" s="142"/>
      <c r="AB95" s="140" t="s">
        <v>104</v>
      </c>
      <c r="AC95" s="140"/>
      <c r="AD95" s="140"/>
      <c r="AE95" s="140"/>
      <c r="AF95" s="140"/>
      <c r="AG95" s="140"/>
      <c r="AH95" s="140"/>
      <c r="AI95" s="139" t="s">
        <v>306</v>
      </c>
      <c r="AJ95" s="140" t="s">
        <v>105</v>
      </c>
      <c r="AK95" s="140"/>
      <c r="AL95" s="140"/>
      <c r="AM95" s="140"/>
      <c r="AN95" s="141"/>
    </row>
    <row r="96" spans="2:47" hidden="1">
      <c r="B96" s="40"/>
      <c r="C96" s="53">
        <v>1940</v>
      </c>
      <c r="D96" s="48"/>
      <c r="E96" s="48"/>
      <c r="F96" s="40"/>
      <c r="G96" s="40"/>
      <c r="H96" s="56">
        <v>9</v>
      </c>
      <c r="I96" s="48"/>
      <c r="J96" s="48"/>
      <c r="K96" s="40"/>
      <c r="L96" s="40"/>
      <c r="M96" s="40"/>
      <c r="N96" s="86"/>
      <c r="O96" s="40"/>
      <c r="P96" s="40"/>
      <c r="Q96" s="40"/>
      <c r="R96" s="40"/>
      <c r="S96" s="40"/>
      <c r="T96" s="58" t="s">
        <v>294</v>
      </c>
      <c r="U96" s="40"/>
      <c r="V96" s="40"/>
      <c r="W96" s="40"/>
      <c r="X96" s="40"/>
      <c r="Y96" s="40"/>
      <c r="Z96" s="55" t="s">
        <v>108</v>
      </c>
      <c r="AA96" s="142"/>
      <c r="AB96" s="140" t="s">
        <v>106</v>
      </c>
      <c r="AC96" s="140"/>
      <c r="AD96" s="140"/>
      <c r="AE96" s="140"/>
      <c r="AF96" s="140"/>
      <c r="AG96" s="140"/>
      <c r="AH96" s="140"/>
      <c r="AI96" s="140"/>
      <c r="AJ96" s="139" t="s">
        <v>306</v>
      </c>
      <c r="AK96" s="140"/>
      <c r="AL96" s="140"/>
      <c r="AM96" s="140"/>
      <c r="AN96" s="141"/>
    </row>
    <row r="97" spans="2:47" ht="14.25" hidden="1" thickBot="1">
      <c r="B97" s="40"/>
      <c r="C97" s="53">
        <v>1941</v>
      </c>
      <c r="D97" s="48"/>
      <c r="E97" s="48"/>
      <c r="F97" s="40"/>
      <c r="G97" s="40"/>
      <c r="H97" s="56">
        <v>10</v>
      </c>
      <c r="I97" s="48"/>
      <c r="J97" s="48"/>
      <c r="K97" s="40"/>
      <c r="L97" s="40"/>
      <c r="M97" s="40"/>
      <c r="N97" s="86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55" t="s">
        <v>32</v>
      </c>
      <c r="AA97" s="142"/>
      <c r="AB97" s="140" t="s">
        <v>17</v>
      </c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1"/>
    </row>
    <row r="98" spans="2:47" hidden="1">
      <c r="B98" s="40"/>
      <c r="C98" s="50">
        <v>1942</v>
      </c>
      <c r="D98" s="48"/>
      <c r="E98" s="48"/>
      <c r="F98" s="40"/>
      <c r="G98" s="40"/>
      <c r="H98" s="56">
        <v>11</v>
      </c>
      <c r="I98" s="48"/>
      <c r="J98" s="48"/>
      <c r="K98" s="40"/>
      <c r="L98" s="40"/>
      <c r="M98" s="40"/>
      <c r="N98" s="86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55" t="s">
        <v>33</v>
      </c>
      <c r="AA98" s="142"/>
      <c r="AB98" s="143" t="s">
        <v>107</v>
      </c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4"/>
    </row>
    <row r="99" spans="2:47" hidden="1">
      <c r="B99" s="40"/>
      <c r="C99" s="53">
        <v>1943</v>
      </c>
      <c r="D99" s="48"/>
      <c r="E99" s="48"/>
      <c r="F99" s="40"/>
      <c r="G99" s="40"/>
      <c r="H99" s="59">
        <v>12</v>
      </c>
      <c r="I99" s="48"/>
      <c r="J99" s="48"/>
      <c r="K99" s="40"/>
      <c r="L99" s="40"/>
      <c r="M99" s="40"/>
      <c r="N99" s="86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60" t="s">
        <v>95</v>
      </c>
      <c r="AA99" s="142"/>
      <c r="AB99" s="139" t="s">
        <v>306</v>
      </c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</row>
    <row r="100" spans="2:47" hidden="1">
      <c r="B100" s="40"/>
      <c r="C100" s="53">
        <v>1944</v>
      </c>
      <c r="D100" s="48"/>
      <c r="E100" s="48"/>
      <c r="F100" s="40"/>
      <c r="G100" s="40"/>
      <c r="H100" s="40">
        <v>0</v>
      </c>
      <c r="I100" s="40"/>
      <c r="J100" s="40"/>
      <c r="K100" s="40"/>
      <c r="L100" s="40"/>
      <c r="M100" s="40"/>
      <c r="N100" s="86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125" t="s">
        <v>288</v>
      </c>
    </row>
    <row r="101" spans="2:47" ht="14.25" hidden="1" thickBot="1">
      <c r="B101" s="40"/>
      <c r="C101" s="53">
        <v>1945</v>
      </c>
      <c r="D101" s="48"/>
      <c r="E101" s="48"/>
      <c r="F101" s="40"/>
      <c r="G101" s="40"/>
      <c r="H101" s="40"/>
      <c r="I101" s="40"/>
      <c r="J101" s="40"/>
      <c r="K101" s="40"/>
      <c r="L101" s="40"/>
      <c r="M101" s="40"/>
      <c r="N101" s="86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AO101" s="52"/>
      <c r="AP101" s="52"/>
      <c r="AQ101" s="48"/>
      <c r="AR101" s="43"/>
      <c r="AS101" s="43"/>
      <c r="AT101" s="43"/>
      <c r="AU101" s="43"/>
    </row>
    <row r="102" spans="2:47" hidden="1">
      <c r="B102" s="40"/>
      <c r="C102" s="50">
        <v>1946</v>
      </c>
      <c r="D102" s="48"/>
      <c r="E102" s="48"/>
      <c r="F102" s="40"/>
      <c r="G102" s="40"/>
      <c r="H102" s="61" t="s">
        <v>111</v>
      </c>
      <c r="I102" s="62"/>
      <c r="J102" s="62"/>
      <c r="K102" s="40"/>
      <c r="L102" s="40"/>
      <c r="M102" s="40"/>
      <c r="N102" s="86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8"/>
      <c r="Z102" s="49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48"/>
      <c r="AR102" s="43"/>
      <c r="AS102" s="43"/>
      <c r="AT102" s="43"/>
      <c r="AU102" s="43"/>
    </row>
    <row r="103" spans="2:47" hidden="1">
      <c r="B103" s="40"/>
      <c r="C103" s="53">
        <v>1947</v>
      </c>
      <c r="D103" s="48"/>
      <c r="E103" s="48"/>
      <c r="F103" s="40"/>
      <c r="G103" s="40"/>
      <c r="H103" s="63" t="s">
        <v>112</v>
      </c>
      <c r="I103" s="62"/>
      <c r="J103" s="62"/>
      <c r="K103" s="40"/>
      <c r="L103" s="40"/>
      <c r="M103" s="40"/>
      <c r="N103" s="86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3"/>
      <c r="AS103" s="43"/>
      <c r="AT103" s="43"/>
      <c r="AU103" s="43"/>
    </row>
    <row r="104" spans="2:47" hidden="1">
      <c r="B104" s="40"/>
      <c r="C104" s="53">
        <v>1948</v>
      </c>
      <c r="D104" s="48"/>
      <c r="E104" s="48"/>
      <c r="F104" s="40"/>
      <c r="G104" s="40"/>
      <c r="H104" s="63" t="s">
        <v>113</v>
      </c>
      <c r="I104" s="62"/>
      <c r="J104" s="62"/>
      <c r="K104" s="40"/>
      <c r="L104" s="40"/>
      <c r="M104" s="40"/>
      <c r="N104" s="86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3"/>
      <c r="AS104" s="43"/>
      <c r="AT104" s="43"/>
      <c r="AU104" s="43"/>
    </row>
    <row r="105" spans="2:47" ht="14.25" hidden="1" thickBot="1">
      <c r="B105" s="40"/>
      <c r="C105" s="53">
        <v>1949</v>
      </c>
      <c r="D105" s="48"/>
      <c r="E105" s="48"/>
      <c r="F105" s="40"/>
      <c r="G105" s="40"/>
      <c r="H105" s="63" t="s">
        <v>114</v>
      </c>
      <c r="I105" s="62"/>
      <c r="J105" s="62"/>
      <c r="K105" s="40"/>
      <c r="L105" s="40"/>
      <c r="M105" s="40"/>
      <c r="N105" s="86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3"/>
      <c r="AS105" s="43"/>
      <c r="AT105" s="43"/>
      <c r="AU105" s="43"/>
    </row>
    <row r="106" spans="2:47" hidden="1">
      <c r="B106" s="40"/>
      <c r="C106" s="50">
        <v>1950</v>
      </c>
      <c r="D106" s="48"/>
      <c r="E106" s="48"/>
      <c r="F106" s="40"/>
      <c r="G106" s="40"/>
      <c r="H106" s="63" t="s">
        <v>115</v>
      </c>
      <c r="I106" s="62"/>
      <c r="J106" s="62"/>
      <c r="K106" s="40"/>
      <c r="L106" s="40"/>
      <c r="M106" s="40"/>
      <c r="N106" s="86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 t="s">
        <v>223</v>
      </c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8"/>
      <c r="AP106" s="48"/>
      <c r="AQ106" s="48"/>
      <c r="AR106" s="43"/>
      <c r="AS106" s="43"/>
      <c r="AT106" s="43"/>
      <c r="AU106" s="43"/>
    </row>
    <row r="107" spans="2:47" hidden="1">
      <c r="B107" s="40"/>
      <c r="C107" s="53">
        <v>1951</v>
      </c>
      <c r="D107" s="48"/>
      <c r="E107" s="48"/>
      <c r="F107" s="40"/>
      <c r="G107" s="40"/>
      <c r="H107" s="63" t="s">
        <v>116</v>
      </c>
      <c r="I107" s="62"/>
      <c r="J107" s="62"/>
      <c r="K107" s="40"/>
      <c r="L107" s="40"/>
      <c r="M107" s="40"/>
      <c r="N107" s="86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39" t="s">
        <v>201</v>
      </c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8"/>
      <c r="AP107" s="48"/>
      <c r="AQ107" s="48"/>
      <c r="AR107" s="43"/>
      <c r="AS107" s="43"/>
      <c r="AT107" s="43"/>
      <c r="AU107" s="43"/>
    </row>
    <row r="108" spans="2:47" hidden="1">
      <c r="B108" s="40"/>
      <c r="C108" s="53">
        <v>1952</v>
      </c>
      <c r="D108" s="48"/>
      <c r="E108" s="48"/>
      <c r="F108" s="40"/>
      <c r="G108" s="40"/>
      <c r="H108" s="63" t="s">
        <v>117</v>
      </c>
      <c r="I108" s="62"/>
      <c r="J108" s="62"/>
      <c r="K108" s="40"/>
      <c r="L108" s="40"/>
      <c r="M108" s="40"/>
      <c r="N108" s="86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39" t="s">
        <v>202</v>
      </c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</row>
    <row r="109" spans="2:47" ht="14.25" hidden="1" thickBot="1">
      <c r="B109" s="40"/>
      <c r="C109" s="53">
        <v>1953</v>
      </c>
      <c r="D109" s="48"/>
      <c r="E109" s="48"/>
      <c r="F109" s="40"/>
      <c r="G109" s="40"/>
      <c r="H109" s="63" t="s">
        <v>118</v>
      </c>
      <c r="I109" s="62"/>
      <c r="J109" s="62"/>
      <c r="K109" s="40"/>
      <c r="L109" s="40"/>
      <c r="M109" s="40"/>
      <c r="N109" s="86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39" t="s">
        <v>203</v>
      </c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</row>
    <row r="110" spans="2:47" hidden="1">
      <c r="B110" s="40"/>
      <c r="C110" s="50">
        <v>1954</v>
      </c>
      <c r="D110" s="48"/>
      <c r="E110" s="48"/>
      <c r="F110" s="40"/>
      <c r="G110" s="40"/>
      <c r="H110" s="63" t="s">
        <v>119</v>
      </c>
      <c r="I110" s="62"/>
      <c r="J110" s="62"/>
      <c r="K110" s="40"/>
      <c r="L110" s="40"/>
      <c r="M110" s="40"/>
      <c r="N110" s="86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39" t="s">
        <v>204</v>
      </c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</row>
    <row r="111" spans="2:47" hidden="1">
      <c r="B111" s="40"/>
      <c r="C111" s="53">
        <v>1955</v>
      </c>
      <c r="D111" s="48"/>
      <c r="E111" s="48"/>
      <c r="F111" s="40"/>
      <c r="G111" s="40"/>
      <c r="H111" s="63" t="s">
        <v>120</v>
      </c>
      <c r="I111" s="62"/>
      <c r="J111" s="62"/>
      <c r="K111" s="40"/>
      <c r="L111" s="40"/>
      <c r="M111" s="40"/>
      <c r="N111" s="86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</row>
    <row r="112" spans="2:47" hidden="1">
      <c r="B112" s="40"/>
      <c r="C112" s="53">
        <v>1956</v>
      </c>
      <c r="D112" s="48"/>
      <c r="E112" s="48"/>
      <c r="F112" s="40"/>
      <c r="G112" s="40"/>
      <c r="H112" s="63" t="s">
        <v>121</v>
      </c>
      <c r="I112" s="62"/>
      <c r="J112" s="62"/>
      <c r="K112" s="40"/>
      <c r="L112" s="40"/>
      <c r="M112" s="40"/>
      <c r="N112" s="86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</row>
    <row r="113" spans="2:43" ht="14.25" hidden="1" thickBot="1">
      <c r="B113" s="40"/>
      <c r="C113" s="53">
        <v>1957</v>
      </c>
      <c r="D113" s="48"/>
      <c r="E113" s="48"/>
      <c r="F113" s="40"/>
      <c r="G113" s="40"/>
      <c r="H113" s="63" t="s">
        <v>122</v>
      </c>
      <c r="I113" s="62"/>
      <c r="J113" s="62"/>
      <c r="K113" s="40"/>
      <c r="L113" s="40"/>
      <c r="M113" s="40"/>
      <c r="N113" s="86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</row>
    <row r="114" spans="2:43" hidden="1">
      <c r="B114" s="40"/>
      <c r="C114" s="50">
        <v>1958</v>
      </c>
      <c r="D114" s="48"/>
      <c r="E114" s="48"/>
      <c r="F114" s="40"/>
      <c r="G114" s="40"/>
      <c r="H114" s="63" t="s">
        <v>123</v>
      </c>
      <c r="I114" s="62"/>
      <c r="J114" s="62"/>
      <c r="K114" s="40"/>
      <c r="L114" s="40"/>
      <c r="M114" s="40"/>
      <c r="N114" s="86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</row>
    <row r="115" spans="2:43" hidden="1">
      <c r="B115" s="40"/>
      <c r="C115" s="53">
        <v>1959</v>
      </c>
      <c r="D115" s="48"/>
      <c r="E115" s="48"/>
      <c r="F115" s="40"/>
      <c r="G115" s="40"/>
      <c r="H115" s="63" t="s">
        <v>124</v>
      </c>
      <c r="I115" s="62"/>
      <c r="J115" s="62"/>
      <c r="K115" s="40"/>
      <c r="L115" s="40"/>
      <c r="M115" s="40"/>
      <c r="N115" s="86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</row>
    <row r="116" spans="2:43" hidden="1">
      <c r="B116" s="40"/>
      <c r="C116" s="53">
        <v>1960</v>
      </c>
      <c r="D116" s="48"/>
      <c r="E116" s="48"/>
      <c r="F116" s="40"/>
      <c r="G116" s="40"/>
      <c r="H116" s="63" t="s">
        <v>125</v>
      </c>
      <c r="I116" s="62"/>
      <c r="J116" s="62"/>
      <c r="K116" s="40"/>
      <c r="L116" s="40"/>
      <c r="M116" s="40"/>
      <c r="N116" s="86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</row>
    <row r="117" spans="2:43" ht="14.25" hidden="1" thickBot="1">
      <c r="B117" s="40"/>
      <c r="C117" s="53">
        <v>1961</v>
      </c>
      <c r="D117" s="48"/>
      <c r="E117" s="48"/>
      <c r="F117" s="40"/>
      <c r="G117" s="40"/>
      <c r="H117" s="63" t="s">
        <v>126</v>
      </c>
      <c r="I117" s="62"/>
      <c r="J117" s="62"/>
      <c r="K117" s="40"/>
      <c r="L117" s="40"/>
      <c r="M117" s="40"/>
      <c r="N117" s="86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</row>
    <row r="118" spans="2:43" hidden="1">
      <c r="B118" s="40"/>
      <c r="C118" s="50">
        <v>1962</v>
      </c>
      <c r="D118" s="48"/>
      <c r="E118" s="48"/>
      <c r="F118" s="40"/>
      <c r="G118" s="40"/>
      <c r="H118" s="64" t="s">
        <v>127</v>
      </c>
      <c r="I118" s="62"/>
      <c r="J118" s="62"/>
      <c r="K118" s="40"/>
      <c r="L118" s="40"/>
      <c r="M118" s="40"/>
      <c r="N118" s="86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</row>
    <row r="119" spans="2:43" hidden="1">
      <c r="B119" s="40"/>
      <c r="C119" s="53">
        <v>1963</v>
      </c>
      <c r="D119" s="48"/>
      <c r="E119" s="48"/>
      <c r="F119" s="40"/>
      <c r="G119" s="40"/>
      <c r="H119" s="40"/>
      <c r="I119" s="40"/>
      <c r="J119" s="40"/>
      <c r="K119" s="40"/>
      <c r="L119" s="40"/>
      <c r="M119" s="40"/>
      <c r="N119" s="86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</row>
    <row r="120" spans="2:43" hidden="1">
      <c r="B120" s="40"/>
      <c r="C120" s="53">
        <v>1964</v>
      </c>
      <c r="D120" s="48"/>
      <c r="E120" s="48"/>
      <c r="F120" s="40"/>
      <c r="G120" s="40"/>
      <c r="H120" s="40"/>
      <c r="I120" s="40"/>
      <c r="J120" s="40"/>
      <c r="K120" s="40"/>
      <c r="L120" s="40"/>
      <c r="M120" s="40"/>
      <c r="N120" s="86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</row>
    <row r="121" spans="2:43" ht="14.25" hidden="1" thickBot="1">
      <c r="B121" s="40"/>
      <c r="C121" s="53">
        <v>1965</v>
      </c>
      <c r="D121" s="48"/>
      <c r="E121" s="48"/>
      <c r="F121" s="40"/>
      <c r="G121" s="40"/>
      <c r="H121" s="40"/>
      <c r="I121" s="40"/>
      <c r="J121" s="40"/>
      <c r="K121" s="40"/>
      <c r="L121" s="40"/>
      <c r="M121" s="40"/>
      <c r="N121" s="86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</row>
    <row r="122" spans="2:43" hidden="1">
      <c r="B122" s="40"/>
      <c r="C122" s="50">
        <v>1966</v>
      </c>
      <c r="D122" s="48"/>
      <c r="E122" s="48"/>
      <c r="F122" s="40"/>
      <c r="G122" s="40"/>
      <c r="H122" s="40"/>
      <c r="I122" s="40"/>
      <c r="J122" s="40"/>
      <c r="K122" s="40"/>
      <c r="L122" s="40"/>
      <c r="M122" s="40"/>
      <c r="N122" s="86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</row>
    <row r="123" spans="2:43" hidden="1">
      <c r="B123" s="40"/>
      <c r="C123" s="53">
        <v>1967</v>
      </c>
      <c r="D123" s="48"/>
      <c r="E123" s="48"/>
      <c r="F123" s="40"/>
      <c r="G123" s="40"/>
      <c r="H123" s="40"/>
      <c r="I123" s="40"/>
      <c r="J123" s="40"/>
      <c r="K123" s="40"/>
      <c r="L123" s="40"/>
      <c r="M123" s="40"/>
      <c r="N123" s="86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</row>
    <row r="124" spans="2:43" hidden="1">
      <c r="B124" s="40"/>
      <c r="C124" s="53">
        <v>1968</v>
      </c>
      <c r="D124" s="48"/>
      <c r="E124" s="48"/>
      <c r="F124" s="40"/>
      <c r="G124" s="40"/>
      <c r="H124" s="40"/>
      <c r="I124" s="40"/>
      <c r="J124" s="40"/>
      <c r="K124" s="40"/>
      <c r="L124" s="40"/>
      <c r="M124" s="40"/>
      <c r="N124" s="86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</row>
    <row r="125" spans="2:43" ht="14.25" hidden="1" thickBot="1">
      <c r="B125" s="40"/>
      <c r="C125" s="53">
        <v>1969</v>
      </c>
      <c r="D125" s="48"/>
      <c r="E125" s="48"/>
      <c r="F125" s="40"/>
      <c r="G125" s="40"/>
      <c r="H125" s="40"/>
      <c r="I125" s="40"/>
      <c r="J125" s="40"/>
      <c r="K125" s="40"/>
      <c r="L125" s="40"/>
      <c r="M125" s="40"/>
      <c r="N125" s="86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</row>
    <row r="126" spans="2:43" hidden="1">
      <c r="B126" s="40"/>
      <c r="C126" s="50">
        <v>1970</v>
      </c>
      <c r="D126" s="48"/>
      <c r="E126" s="48"/>
      <c r="F126" s="40"/>
      <c r="G126" s="40"/>
      <c r="H126" s="40"/>
      <c r="I126" s="40"/>
      <c r="J126" s="40"/>
      <c r="K126" s="40"/>
      <c r="L126" s="40"/>
      <c r="M126" s="40"/>
      <c r="N126" s="86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</row>
    <row r="127" spans="2:43" hidden="1">
      <c r="B127" s="40"/>
      <c r="C127" s="53">
        <v>1971</v>
      </c>
      <c r="D127" s="48"/>
      <c r="E127" s="48"/>
      <c r="F127" s="40"/>
      <c r="G127" s="40"/>
      <c r="H127" s="40"/>
      <c r="I127" s="40"/>
      <c r="J127" s="40"/>
      <c r="K127" s="40"/>
      <c r="L127" s="40"/>
      <c r="M127" s="40"/>
      <c r="N127" s="86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</row>
    <row r="128" spans="2:43" hidden="1">
      <c r="B128" s="40"/>
      <c r="C128" s="53">
        <v>1972</v>
      </c>
      <c r="D128" s="48"/>
      <c r="E128" s="48"/>
      <c r="F128" s="40"/>
      <c r="G128" s="40"/>
      <c r="H128" s="40"/>
      <c r="I128" s="40"/>
      <c r="J128" s="40"/>
      <c r="K128" s="40"/>
      <c r="L128" s="40"/>
      <c r="M128" s="40"/>
      <c r="N128" s="86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</row>
    <row r="129" spans="2:43" ht="14.25" hidden="1" thickBot="1">
      <c r="B129" s="40"/>
      <c r="C129" s="53">
        <v>1973</v>
      </c>
      <c r="D129" s="48"/>
      <c r="E129" s="48"/>
      <c r="F129" s="40"/>
      <c r="G129" s="40"/>
      <c r="H129" s="40"/>
      <c r="I129" s="40"/>
      <c r="J129" s="40"/>
      <c r="K129" s="40"/>
      <c r="L129" s="40"/>
      <c r="M129" s="40"/>
      <c r="N129" s="86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</row>
    <row r="130" spans="2:43" hidden="1">
      <c r="B130" s="40"/>
      <c r="C130" s="50">
        <v>1974</v>
      </c>
      <c r="D130" s="48"/>
      <c r="E130" s="48"/>
      <c r="F130" s="40"/>
      <c r="G130" s="40"/>
      <c r="H130" s="40"/>
      <c r="I130" s="40"/>
      <c r="J130" s="40"/>
      <c r="K130" s="40"/>
      <c r="L130" s="40"/>
      <c r="M130" s="40"/>
      <c r="N130" s="86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</row>
    <row r="131" spans="2:43" hidden="1">
      <c r="B131" s="40"/>
      <c r="C131" s="53">
        <v>1975</v>
      </c>
      <c r="D131" s="48"/>
      <c r="E131" s="48"/>
      <c r="F131" s="40"/>
      <c r="G131" s="40"/>
      <c r="H131" s="40"/>
      <c r="I131" s="40"/>
      <c r="J131" s="40"/>
      <c r="K131" s="40"/>
      <c r="L131" s="40"/>
      <c r="M131" s="40"/>
      <c r="N131" s="86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</row>
    <row r="132" spans="2:43" hidden="1">
      <c r="B132" s="40"/>
      <c r="C132" s="53">
        <v>1976</v>
      </c>
      <c r="D132" s="48"/>
      <c r="E132" s="48"/>
      <c r="F132" s="40"/>
      <c r="G132" s="40"/>
      <c r="H132" s="40"/>
      <c r="I132" s="40"/>
      <c r="J132" s="40"/>
      <c r="K132" s="40"/>
      <c r="L132" s="40"/>
      <c r="M132" s="40"/>
      <c r="N132" s="86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</row>
    <row r="133" spans="2:43" ht="14.25" hidden="1" thickBot="1">
      <c r="B133" s="40"/>
      <c r="C133" s="53">
        <v>1977</v>
      </c>
      <c r="D133" s="48"/>
      <c r="E133" s="48"/>
      <c r="F133" s="40"/>
      <c r="G133" s="40"/>
      <c r="H133" s="40"/>
      <c r="I133" s="40"/>
      <c r="J133" s="40"/>
      <c r="K133" s="40"/>
      <c r="L133" s="40"/>
      <c r="M133" s="40"/>
      <c r="N133" s="86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</row>
    <row r="134" spans="2:43" hidden="1">
      <c r="B134" s="40"/>
      <c r="C134" s="50">
        <v>1978</v>
      </c>
      <c r="D134" s="48"/>
      <c r="E134" s="48"/>
      <c r="F134" s="40"/>
      <c r="G134" s="40"/>
      <c r="H134" s="40"/>
      <c r="I134" s="40"/>
      <c r="J134" s="40"/>
      <c r="K134" s="40"/>
      <c r="L134" s="40"/>
      <c r="M134" s="40"/>
      <c r="N134" s="86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</row>
    <row r="135" spans="2:43" hidden="1">
      <c r="B135" s="40"/>
      <c r="C135" s="53">
        <v>1979</v>
      </c>
      <c r="D135" s="48"/>
      <c r="E135" s="48"/>
      <c r="F135" s="40"/>
      <c r="G135" s="40"/>
      <c r="H135" s="40"/>
      <c r="I135" s="40"/>
      <c r="J135" s="40"/>
      <c r="K135" s="40"/>
      <c r="L135" s="40"/>
      <c r="M135" s="40"/>
      <c r="N135" s="86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</row>
    <row r="136" spans="2:43" hidden="1">
      <c r="B136" s="40"/>
      <c r="C136" s="53">
        <v>1980</v>
      </c>
      <c r="D136" s="48"/>
      <c r="E136" s="48"/>
      <c r="F136" s="40"/>
      <c r="G136" s="40"/>
      <c r="H136" s="40"/>
      <c r="I136" s="40"/>
      <c r="J136" s="40"/>
      <c r="K136" s="40"/>
      <c r="L136" s="40"/>
      <c r="M136" s="40"/>
      <c r="N136" s="86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</row>
    <row r="137" spans="2:43" ht="14.25" hidden="1" thickBot="1">
      <c r="B137" s="40"/>
      <c r="C137" s="53">
        <v>1981</v>
      </c>
      <c r="D137" s="48"/>
      <c r="E137" s="48"/>
      <c r="F137" s="40"/>
      <c r="G137" s="40"/>
      <c r="H137" s="40"/>
      <c r="I137" s="40"/>
      <c r="J137" s="40"/>
      <c r="K137" s="40"/>
      <c r="L137" s="40"/>
      <c r="M137" s="40"/>
      <c r="N137" s="86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</row>
    <row r="138" spans="2:43" hidden="1">
      <c r="B138" s="40"/>
      <c r="C138" s="50">
        <v>1982</v>
      </c>
      <c r="D138" s="48"/>
      <c r="E138" s="48"/>
      <c r="F138" s="40"/>
      <c r="G138" s="40"/>
      <c r="H138" s="40"/>
      <c r="I138" s="40"/>
      <c r="J138" s="40"/>
      <c r="K138" s="40"/>
      <c r="L138" s="40"/>
      <c r="M138" s="40"/>
      <c r="N138" s="86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</row>
    <row r="139" spans="2:43" hidden="1">
      <c r="B139" s="40"/>
      <c r="C139" s="53">
        <v>1983</v>
      </c>
      <c r="D139" s="48"/>
      <c r="E139" s="48"/>
      <c r="F139" s="40"/>
      <c r="G139" s="40"/>
      <c r="H139" s="40"/>
      <c r="I139" s="40"/>
      <c r="J139" s="40"/>
      <c r="K139" s="40"/>
      <c r="L139" s="40"/>
      <c r="M139" s="40"/>
      <c r="N139" s="86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</row>
    <row r="140" spans="2:43" hidden="1">
      <c r="B140" s="40"/>
      <c r="C140" s="53">
        <v>1984</v>
      </c>
      <c r="D140" s="48"/>
      <c r="E140" s="48"/>
      <c r="F140" s="40"/>
      <c r="G140" s="40"/>
      <c r="H140" s="40"/>
      <c r="I140" s="40"/>
      <c r="J140" s="40"/>
      <c r="K140" s="40"/>
      <c r="L140" s="40"/>
      <c r="M140" s="40"/>
      <c r="N140" s="86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</row>
    <row r="141" spans="2:43" ht="14.25" hidden="1" thickBot="1">
      <c r="B141" s="40"/>
      <c r="C141" s="53">
        <v>1985</v>
      </c>
      <c r="D141" s="48"/>
      <c r="E141" s="48"/>
      <c r="F141" s="40"/>
      <c r="G141" s="40"/>
      <c r="H141" s="40"/>
      <c r="I141" s="40"/>
      <c r="J141" s="40"/>
      <c r="K141" s="40"/>
      <c r="L141" s="40"/>
      <c r="M141" s="40"/>
      <c r="N141" s="86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</row>
    <row r="142" spans="2:43" hidden="1">
      <c r="B142" s="40"/>
      <c r="C142" s="50">
        <v>1986</v>
      </c>
      <c r="D142" s="48"/>
      <c r="E142" s="48"/>
      <c r="F142" s="40"/>
      <c r="G142" s="40"/>
      <c r="H142" s="40"/>
      <c r="I142" s="40"/>
      <c r="J142" s="40"/>
      <c r="K142" s="40"/>
      <c r="L142" s="40"/>
      <c r="M142" s="40"/>
      <c r="N142" s="86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</row>
    <row r="143" spans="2:43" hidden="1">
      <c r="B143" s="40"/>
      <c r="C143" s="53">
        <v>1987</v>
      </c>
      <c r="D143" s="48"/>
      <c r="E143" s="48"/>
      <c r="F143" s="40"/>
      <c r="G143" s="40"/>
      <c r="H143" s="40"/>
      <c r="I143" s="40"/>
      <c r="J143" s="40"/>
      <c r="K143" s="40"/>
      <c r="L143" s="40"/>
      <c r="M143" s="40"/>
      <c r="N143" s="86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</row>
    <row r="144" spans="2:43" hidden="1">
      <c r="B144" s="40"/>
      <c r="C144" s="53">
        <v>1988</v>
      </c>
      <c r="D144" s="48"/>
      <c r="E144" s="48"/>
      <c r="F144" s="40"/>
      <c r="G144" s="40"/>
      <c r="H144" s="40"/>
      <c r="I144" s="40"/>
      <c r="J144" s="40"/>
      <c r="K144" s="40"/>
      <c r="L144" s="40"/>
      <c r="M144" s="40"/>
      <c r="N144" s="86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</row>
    <row r="145" spans="2:43" ht="14.25" hidden="1" thickBot="1">
      <c r="B145" s="40"/>
      <c r="C145" s="53">
        <v>1989</v>
      </c>
      <c r="D145" s="48"/>
      <c r="E145" s="48"/>
      <c r="F145" s="40"/>
      <c r="G145" s="40"/>
      <c r="H145" s="40"/>
      <c r="I145" s="40"/>
      <c r="J145" s="40"/>
      <c r="K145" s="40"/>
      <c r="L145" s="40"/>
      <c r="M145" s="40"/>
      <c r="N145" s="86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</row>
    <row r="146" spans="2:43" hidden="1">
      <c r="B146" s="40"/>
      <c r="C146" s="50">
        <v>1990</v>
      </c>
      <c r="D146" s="48"/>
      <c r="E146" s="48"/>
      <c r="F146" s="40"/>
      <c r="G146" s="40"/>
      <c r="H146" s="40"/>
      <c r="I146" s="40"/>
      <c r="J146" s="40"/>
      <c r="K146" s="40"/>
      <c r="L146" s="40"/>
      <c r="M146" s="40"/>
      <c r="N146" s="86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</row>
    <row r="147" spans="2:43" hidden="1">
      <c r="B147" s="40"/>
      <c r="C147" s="53">
        <v>1991</v>
      </c>
      <c r="D147" s="48"/>
      <c r="E147" s="48"/>
      <c r="F147" s="40"/>
      <c r="G147" s="40"/>
      <c r="H147" s="40"/>
      <c r="I147" s="40"/>
      <c r="J147" s="40"/>
      <c r="K147" s="40"/>
      <c r="L147" s="40"/>
      <c r="M147" s="40"/>
      <c r="N147" s="86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</row>
    <row r="148" spans="2:43" hidden="1">
      <c r="B148" s="40"/>
      <c r="C148" s="53">
        <v>1992</v>
      </c>
      <c r="D148" s="48"/>
      <c r="E148" s="48"/>
      <c r="F148" s="40"/>
      <c r="G148" s="40"/>
      <c r="H148" s="40"/>
      <c r="I148" s="40"/>
      <c r="J148" s="40"/>
      <c r="K148" s="40"/>
      <c r="L148" s="40"/>
      <c r="M148" s="40"/>
      <c r="N148" s="86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</row>
    <row r="149" spans="2:43" ht="14.25" hidden="1" thickBot="1">
      <c r="B149" s="40"/>
      <c r="C149" s="53">
        <v>1993</v>
      </c>
      <c r="D149" s="48"/>
      <c r="E149" s="48"/>
      <c r="F149" s="40"/>
      <c r="G149" s="40"/>
      <c r="H149" s="40"/>
      <c r="I149" s="40"/>
      <c r="J149" s="40"/>
      <c r="K149" s="40"/>
      <c r="L149" s="40"/>
      <c r="M149" s="40"/>
      <c r="N149" s="86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</row>
    <row r="150" spans="2:43" hidden="1">
      <c r="B150" s="40"/>
      <c r="C150" s="50">
        <v>1994</v>
      </c>
      <c r="D150" s="48"/>
      <c r="E150" s="48"/>
      <c r="F150" s="40"/>
      <c r="G150" s="40"/>
      <c r="H150" s="40"/>
      <c r="I150" s="40"/>
      <c r="J150" s="40"/>
      <c r="K150" s="40"/>
      <c r="L150" s="40"/>
      <c r="M150" s="40"/>
      <c r="N150" s="86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</row>
    <row r="151" spans="2:43" hidden="1">
      <c r="B151" s="40"/>
      <c r="C151" s="53">
        <v>1995</v>
      </c>
      <c r="D151" s="48"/>
      <c r="E151" s="48"/>
      <c r="F151" s="40"/>
      <c r="G151" s="40"/>
      <c r="H151" s="40"/>
      <c r="I151" s="40"/>
      <c r="J151" s="40"/>
      <c r="K151" s="40"/>
      <c r="L151" s="40"/>
      <c r="M151" s="40"/>
      <c r="N151" s="86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</row>
    <row r="152" spans="2:43" hidden="1">
      <c r="B152" s="40"/>
      <c r="C152" s="53">
        <v>1996</v>
      </c>
      <c r="D152" s="48"/>
      <c r="E152" s="48"/>
      <c r="F152" s="40"/>
      <c r="G152" s="40"/>
      <c r="H152" s="40"/>
      <c r="I152" s="40"/>
      <c r="J152" s="40"/>
      <c r="K152" s="40"/>
      <c r="L152" s="40"/>
      <c r="M152" s="40"/>
      <c r="N152" s="86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</row>
    <row r="153" spans="2:43" ht="14.25" hidden="1" thickBot="1">
      <c r="B153" s="40"/>
      <c r="C153" s="53">
        <v>1997</v>
      </c>
      <c r="D153" s="48"/>
      <c r="E153" s="48"/>
      <c r="F153" s="40"/>
      <c r="G153" s="40"/>
      <c r="H153" s="40"/>
      <c r="I153" s="40"/>
      <c r="J153" s="40"/>
      <c r="K153" s="40"/>
      <c r="L153" s="40"/>
      <c r="M153" s="40"/>
      <c r="N153" s="86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</row>
    <row r="154" spans="2:43" hidden="1">
      <c r="B154" s="40"/>
      <c r="C154" s="50">
        <v>1998</v>
      </c>
      <c r="D154" s="48"/>
      <c r="E154" s="48"/>
      <c r="F154" s="40"/>
      <c r="G154" s="40"/>
      <c r="H154" s="40"/>
      <c r="I154" s="40"/>
      <c r="J154" s="40"/>
      <c r="K154" s="40"/>
      <c r="L154" s="40"/>
      <c r="M154" s="40"/>
      <c r="N154" s="86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</row>
    <row r="155" spans="2:43" hidden="1">
      <c r="B155" s="40"/>
      <c r="C155" s="53">
        <v>1999</v>
      </c>
      <c r="D155" s="48"/>
      <c r="E155" s="48"/>
      <c r="F155" s="40"/>
      <c r="G155" s="40"/>
      <c r="H155" s="40"/>
      <c r="I155" s="40"/>
      <c r="J155" s="40"/>
      <c r="K155" s="40"/>
      <c r="L155" s="40"/>
      <c r="M155" s="40"/>
      <c r="N155" s="86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</row>
    <row r="156" spans="2:43" hidden="1">
      <c r="B156" s="40"/>
      <c r="C156" s="53">
        <v>2000</v>
      </c>
      <c r="D156" s="48"/>
      <c r="E156" s="48"/>
      <c r="F156" s="40"/>
      <c r="G156" s="40"/>
      <c r="H156" s="40"/>
      <c r="I156" s="40"/>
      <c r="J156" s="40"/>
      <c r="K156" s="40"/>
      <c r="L156" s="40"/>
      <c r="M156" s="40"/>
      <c r="N156" s="86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</row>
    <row r="157" spans="2:43" ht="14.25" hidden="1" thickBot="1">
      <c r="B157" s="40"/>
      <c r="C157" s="53">
        <v>2001</v>
      </c>
      <c r="D157" s="48"/>
      <c r="E157" s="48"/>
      <c r="F157" s="40"/>
      <c r="G157" s="40"/>
      <c r="H157" s="40"/>
      <c r="I157" s="40"/>
      <c r="J157" s="40"/>
      <c r="K157" s="40"/>
      <c r="L157" s="40"/>
      <c r="M157" s="40"/>
      <c r="N157" s="86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</row>
    <row r="158" spans="2:43" hidden="1">
      <c r="B158" s="40"/>
      <c r="C158" s="50">
        <v>2002</v>
      </c>
      <c r="D158" s="48"/>
      <c r="E158" s="48"/>
      <c r="F158" s="40"/>
      <c r="G158" s="40"/>
      <c r="H158" s="40"/>
      <c r="I158" s="40"/>
      <c r="J158" s="40"/>
      <c r="K158" s="40"/>
      <c r="L158" s="40"/>
      <c r="M158" s="40"/>
      <c r="N158" s="86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</row>
    <row r="159" spans="2:43" hidden="1">
      <c r="B159" s="40"/>
      <c r="C159" s="53">
        <v>2003</v>
      </c>
      <c r="D159" s="48"/>
      <c r="E159" s="48"/>
      <c r="F159" s="40"/>
      <c r="G159" s="40"/>
      <c r="H159" s="40"/>
      <c r="I159" s="40"/>
      <c r="J159" s="40"/>
      <c r="K159" s="40"/>
      <c r="L159" s="40"/>
      <c r="M159" s="40"/>
      <c r="N159" s="86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</row>
    <row r="160" spans="2:43" hidden="1">
      <c r="B160" s="40"/>
      <c r="C160" s="53">
        <v>2004</v>
      </c>
      <c r="D160" s="48"/>
      <c r="E160" s="48"/>
      <c r="F160" s="40"/>
      <c r="G160" s="40"/>
      <c r="H160" s="40"/>
      <c r="I160" s="40"/>
      <c r="J160" s="40"/>
      <c r="K160" s="40"/>
      <c r="L160" s="40"/>
      <c r="M160" s="40"/>
      <c r="N160" s="86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</row>
    <row r="161" spans="2:43" ht="14.25" hidden="1" thickBot="1">
      <c r="B161" s="40"/>
      <c r="C161" s="53">
        <v>2005</v>
      </c>
      <c r="D161" s="48"/>
      <c r="E161" s="48"/>
      <c r="F161" s="40"/>
      <c r="G161" s="40"/>
      <c r="H161" s="40"/>
      <c r="I161" s="40"/>
      <c r="J161" s="40"/>
      <c r="K161" s="40"/>
      <c r="L161" s="40"/>
      <c r="M161" s="40"/>
      <c r="N161" s="86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</row>
    <row r="162" spans="2:43" hidden="1">
      <c r="B162" s="40"/>
      <c r="C162" s="50">
        <v>2006</v>
      </c>
      <c r="D162" s="48"/>
      <c r="E162" s="48"/>
      <c r="F162" s="40"/>
      <c r="G162" s="40"/>
      <c r="H162" s="40"/>
      <c r="I162" s="40"/>
      <c r="J162" s="40"/>
      <c r="K162" s="40"/>
      <c r="L162" s="40"/>
      <c r="M162" s="40"/>
      <c r="N162" s="86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</row>
    <row r="163" spans="2:43" hidden="1">
      <c r="B163" s="40"/>
      <c r="C163" s="53">
        <v>2007</v>
      </c>
      <c r="D163" s="48"/>
      <c r="E163" s="48"/>
      <c r="F163" s="40"/>
      <c r="G163" s="40"/>
      <c r="H163" s="40"/>
      <c r="I163" s="40"/>
      <c r="J163" s="40"/>
      <c r="K163" s="40"/>
      <c r="L163" s="40"/>
      <c r="M163" s="40"/>
      <c r="N163" s="86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</row>
    <row r="164" spans="2:43" hidden="1">
      <c r="B164" s="40"/>
      <c r="C164" s="53">
        <v>2008</v>
      </c>
      <c r="D164" s="48"/>
      <c r="E164" s="48"/>
      <c r="F164" s="40"/>
      <c r="G164" s="40"/>
      <c r="H164" s="40"/>
      <c r="I164" s="40"/>
      <c r="J164" s="40"/>
      <c r="K164" s="40"/>
      <c r="L164" s="40"/>
      <c r="M164" s="40"/>
      <c r="N164" s="86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</row>
    <row r="165" spans="2:43" ht="14.25" hidden="1" thickBot="1">
      <c r="B165" s="40"/>
      <c r="C165" s="53">
        <v>2009</v>
      </c>
      <c r="D165" s="48"/>
      <c r="E165" s="48"/>
      <c r="F165" s="40"/>
      <c r="G165" s="40"/>
      <c r="H165" s="40"/>
      <c r="I165" s="40"/>
      <c r="J165" s="40"/>
      <c r="K165" s="40"/>
      <c r="L165" s="40"/>
      <c r="M165" s="40"/>
      <c r="N165" s="86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</row>
    <row r="166" spans="2:43" hidden="1">
      <c r="B166" s="40"/>
      <c r="C166" s="50">
        <v>2010</v>
      </c>
      <c r="D166" s="48"/>
      <c r="E166" s="48"/>
      <c r="F166" s="40"/>
      <c r="G166" s="40"/>
      <c r="H166" s="40"/>
      <c r="I166" s="40"/>
      <c r="J166" s="40"/>
      <c r="K166" s="40"/>
      <c r="L166" s="40"/>
      <c r="M166" s="40"/>
      <c r="N166" s="86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</row>
    <row r="167" spans="2:43" hidden="1">
      <c r="B167" s="40"/>
      <c r="C167" s="53">
        <v>2011</v>
      </c>
      <c r="D167" s="48"/>
      <c r="E167" s="48"/>
      <c r="F167" s="40"/>
      <c r="G167" s="40"/>
      <c r="H167" s="40"/>
      <c r="I167" s="40"/>
      <c r="J167" s="40"/>
      <c r="K167" s="40"/>
      <c r="L167" s="40"/>
      <c r="M167" s="40"/>
      <c r="N167" s="86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</row>
    <row r="168" spans="2:43" hidden="1">
      <c r="B168" s="40"/>
      <c r="C168" s="53">
        <v>2012</v>
      </c>
      <c r="D168" s="48"/>
      <c r="E168" s="48"/>
      <c r="F168" s="40"/>
      <c r="G168" s="40"/>
      <c r="H168" s="40"/>
      <c r="I168" s="40"/>
      <c r="J168" s="40"/>
      <c r="K168" s="40"/>
      <c r="L168" s="40"/>
      <c r="M168" s="40"/>
      <c r="N168" s="86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</row>
    <row r="169" spans="2:43" ht="14.25" hidden="1" thickBot="1">
      <c r="B169" s="40"/>
      <c r="C169" s="53">
        <v>2013</v>
      </c>
      <c r="D169" s="48"/>
      <c r="E169" s="48"/>
      <c r="F169" s="40"/>
      <c r="G169" s="40"/>
      <c r="H169" s="40"/>
      <c r="I169" s="40"/>
      <c r="J169" s="40"/>
      <c r="K169" s="40"/>
      <c r="L169" s="40"/>
      <c r="M169" s="40"/>
      <c r="N169" s="86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</row>
    <row r="170" spans="2:43" hidden="1">
      <c r="B170" s="40"/>
      <c r="C170" s="50">
        <v>2014</v>
      </c>
      <c r="D170" s="48"/>
      <c r="E170" s="48"/>
      <c r="F170" s="40"/>
      <c r="G170" s="40"/>
      <c r="H170" s="40"/>
      <c r="I170" s="40"/>
      <c r="J170" s="40"/>
      <c r="K170" s="40"/>
      <c r="L170" s="40"/>
      <c r="M170" s="40"/>
      <c r="N170" s="86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</row>
    <row r="171" spans="2:43" hidden="1">
      <c r="B171" s="40"/>
      <c r="C171" s="53">
        <v>2015</v>
      </c>
      <c r="D171" s="48"/>
      <c r="E171" s="48"/>
      <c r="F171" s="40"/>
      <c r="G171" s="40"/>
      <c r="H171" s="40"/>
      <c r="I171" s="40"/>
      <c r="J171" s="40"/>
      <c r="K171" s="40"/>
      <c r="L171" s="40"/>
      <c r="M171" s="40"/>
      <c r="N171" s="86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</row>
    <row r="172" spans="2:43" hidden="1">
      <c r="B172" s="40"/>
      <c r="C172" s="53">
        <v>2016</v>
      </c>
      <c r="D172" s="48"/>
      <c r="E172" s="48"/>
      <c r="F172" s="40"/>
      <c r="G172" s="40"/>
      <c r="H172" s="40"/>
      <c r="I172" s="40"/>
      <c r="J172" s="40"/>
      <c r="K172" s="40"/>
      <c r="L172" s="40"/>
      <c r="M172" s="40"/>
      <c r="N172" s="86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</row>
    <row r="173" spans="2:43" ht="14.25" hidden="1" thickBot="1">
      <c r="B173" s="40"/>
      <c r="C173" s="53">
        <v>2017</v>
      </c>
      <c r="D173" s="48"/>
      <c r="E173" s="48"/>
      <c r="F173" s="40"/>
      <c r="G173" s="40"/>
      <c r="H173" s="40"/>
      <c r="I173" s="40"/>
      <c r="J173" s="40"/>
      <c r="K173" s="40"/>
      <c r="L173" s="40"/>
      <c r="M173" s="40"/>
      <c r="N173" s="86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</row>
    <row r="174" spans="2:43" hidden="1">
      <c r="B174" s="40"/>
      <c r="C174" s="50">
        <v>2018</v>
      </c>
      <c r="D174" s="48"/>
      <c r="E174" s="48"/>
      <c r="F174" s="40"/>
      <c r="G174" s="40"/>
      <c r="H174" s="40"/>
      <c r="I174" s="40"/>
      <c r="J174" s="40"/>
      <c r="K174" s="40"/>
      <c r="L174" s="40"/>
      <c r="M174" s="40"/>
      <c r="N174" s="86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</row>
    <row r="175" spans="2:43" hidden="1">
      <c r="B175" s="40"/>
      <c r="C175" s="53">
        <v>2019</v>
      </c>
      <c r="D175" s="48"/>
      <c r="E175" s="48"/>
      <c r="F175" s="40"/>
      <c r="G175" s="40"/>
      <c r="H175" s="40"/>
      <c r="I175" s="40"/>
      <c r="J175" s="40"/>
      <c r="K175" s="40"/>
      <c r="L175" s="40"/>
      <c r="M175" s="40"/>
      <c r="N175" s="86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</row>
    <row r="176" spans="2:43" hidden="1">
      <c r="B176" s="40"/>
      <c r="C176" s="53">
        <v>2020</v>
      </c>
      <c r="D176" s="48"/>
      <c r="E176" s="48"/>
      <c r="F176" s="40"/>
      <c r="G176" s="40"/>
      <c r="H176" s="40"/>
      <c r="I176" s="40"/>
      <c r="J176" s="40"/>
      <c r="K176" s="40"/>
      <c r="L176" s="40"/>
      <c r="M176" s="40"/>
      <c r="N176" s="86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</row>
    <row r="177" spans="2:43" hidden="1">
      <c r="B177" s="40"/>
      <c r="C177" s="53">
        <v>2021</v>
      </c>
      <c r="D177" s="48"/>
      <c r="E177" s="48"/>
      <c r="F177" s="40"/>
      <c r="G177" s="40"/>
      <c r="H177" s="40"/>
      <c r="I177" s="40"/>
      <c r="J177" s="40"/>
      <c r="K177" s="40"/>
      <c r="L177" s="40"/>
      <c r="M177" s="40"/>
      <c r="N177" s="86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</row>
    <row r="178" spans="2:43" hidden="1">
      <c r="B178" s="40"/>
      <c r="C178" s="53">
        <v>2022</v>
      </c>
      <c r="D178" s="48"/>
      <c r="E178" s="48"/>
      <c r="F178" s="40"/>
      <c r="G178" s="40"/>
      <c r="H178" s="40"/>
      <c r="I178" s="40"/>
      <c r="J178" s="40"/>
      <c r="K178" s="40"/>
      <c r="L178" s="40"/>
      <c r="M178" s="40"/>
      <c r="N178" s="86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</row>
    <row r="179" spans="2:43" ht="14.25" hidden="1" thickBot="1">
      <c r="B179" s="40"/>
      <c r="C179" s="57">
        <v>2023</v>
      </c>
      <c r="D179" s="48"/>
      <c r="E179" s="48"/>
      <c r="F179" s="40"/>
      <c r="G179" s="40"/>
      <c r="H179" s="40"/>
      <c r="I179" s="40"/>
      <c r="J179" s="40"/>
      <c r="K179" s="40"/>
      <c r="L179" s="40"/>
      <c r="M179" s="40"/>
      <c r="N179" s="86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</row>
    <row r="180" spans="2:43" hidden="1">
      <c r="B180" s="40"/>
      <c r="C180" s="40">
        <v>2024</v>
      </c>
      <c r="D180" s="48"/>
      <c r="E180" s="48"/>
      <c r="F180" s="40"/>
      <c r="G180" s="40"/>
      <c r="H180" s="40"/>
      <c r="I180" s="40"/>
      <c r="J180" s="40"/>
      <c r="K180" s="40"/>
      <c r="L180" s="40"/>
      <c r="M180" s="40"/>
      <c r="N180" s="86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</row>
    <row r="181" spans="2:43" ht="14.25" hidden="1" thickBot="1">
      <c r="B181" s="40"/>
      <c r="C181" s="57">
        <v>2025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86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</row>
    <row r="182" spans="2:43" hidden="1">
      <c r="B182" s="40"/>
      <c r="C182" s="40">
        <v>2026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86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</row>
    <row r="183" spans="2:43" ht="14.25" hidden="1" thickBot="1">
      <c r="B183" s="40"/>
      <c r="C183" s="57">
        <v>2027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86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</row>
    <row r="184" spans="2:43" hidden="1">
      <c r="B184" s="40"/>
      <c r="C184" s="40">
        <v>2028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86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</row>
    <row r="185" spans="2:43" ht="14.25" hidden="1" thickBot="1">
      <c r="B185" s="40"/>
      <c r="C185" s="57">
        <v>2029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86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</row>
    <row r="186" spans="2:43" hidden="1">
      <c r="B186" s="40"/>
      <c r="C186" s="40">
        <v>2030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86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</row>
    <row r="187" spans="2:43" ht="14.25" hidden="1" thickBot="1">
      <c r="B187" s="40"/>
      <c r="C187" s="57">
        <v>2031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86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</row>
    <row r="188" spans="2:43" hidden="1">
      <c r="B188" s="40"/>
      <c r="C188" s="40">
        <v>2032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86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</row>
    <row r="189" spans="2:43" ht="14.25" hidden="1" thickBot="1">
      <c r="B189" s="40"/>
      <c r="C189" s="57">
        <v>2033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86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</row>
    <row r="190" spans="2:43" hidden="1">
      <c r="B190" s="40"/>
      <c r="C190" s="40">
        <v>2034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86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</row>
    <row r="191" spans="2:43" ht="14.25" hidden="1" thickBot="1">
      <c r="B191" s="40"/>
      <c r="C191" s="57">
        <v>2035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86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</row>
    <row r="192" spans="2:43" hidden="1">
      <c r="B192" s="40"/>
      <c r="C192" s="40">
        <v>2036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86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</row>
    <row r="193" spans="2:43" ht="14.25" hidden="1" thickBot="1">
      <c r="B193" s="40"/>
      <c r="C193" s="57">
        <v>2037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86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</row>
    <row r="194" spans="2:43" hidden="1">
      <c r="B194" s="40"/>
      <c r="C194" s="40">
        <v>2038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86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</row>
    <row r="195" spans="2:43" ht="14.25" hidden="1" thickBot="1">
      <c r="B195" s="40"/>
      <c r="C195" s="57">
        <v>2039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86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</row>
    <row r="196" spans="2:43" ht="14.25" hidden="1" thickBot="1">
      <c r="B196" s="40"/>
      <c r="C196" s="57">
        <v>2040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86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</row>
    <row r="197" spans="2:43" ht="14.25" hidden="1" thickBot="1">
      <c r="B197" s="40"/>
      <c r="C197" s="57" t="s">
        <v>296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86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</row>
    <row r="198" spans="2:43" hidden="1"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86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</row>
    <row r="199" spans="2:43" hidden="1"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86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</row>
    <row r="200" spans="2:43" hidden="1"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86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</row>
    <row r="201" spans="2:43" hidden="1"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86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</row>
    <row r="202" spans="2:43" hidden="1"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86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</row>
    <row r="203" spans="2:43"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86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</row>
    <row r="204" spans="2:43"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86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</row>
    <row r="205" spans="2:43"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86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</row>
    <row r="206" spans="2:43"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86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</row>
    <row r="207" spans="2:43"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86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</row>
    <row r="208" spans="2:43"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86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</row>
    <row r="209" spans="2:43"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86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</row>
    <row r="210" spans="2:43"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86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</row>
    <row r="211" spans="2:43"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86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</row>
    <row r="212" spans="2:43"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86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</row>
    <row r="213" spans="2:43"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86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</row>
  </sheetData>
  <sheetProtection algorithmName="SHA-512" hashValue="4K0/ECNq8LADfHDM9cZfM/o3qZA5v5edMXgmFCXYK01OjrfZgc2IbcgPAtJ3xJW6pbIogDAG49uios4wdgP+3Q==" saltValue="1VsQeOsQ656Si+2nnPe/tA==" spinCount="100000" sheet="1" selectLockedCells="1"/>
  <dataConsolidate/>
  <mergeCells count="117">
    <mergeCell ref="G31:P31"/>
    <mergeCell ref="G32:P32"/>
    <mergeCell ref="L49:V49"/>
    <mergeCell ref="B2:V2"/>
    <mergeCell ref="AI39:AP40"/>
    <mergeCell ref="Y39:AF39"/>
    <mergeCell ref="Y44:AF44"/>
    <mergeCell ref="Y45:AF45"/>
    <mergeCell ref="Y40:AF41"/>
    <mergeCell ref="W49:AE49"/>
    <mergeCell ref="B18:V18"/>
    <mergeCell ref="U23:V23"/>
    <mergeCell ref="C37:P37"/>
    <mergeCell ref="W38:X38"/>
    <mergeCell ref="W39:X39"/>
    <mergeCell ref="U45:V45"/>
    <mergeCell ref="U47:V47"/>
    <mergeCell ref="Q39:S39"/>
    <mergeCell ref="Q40:S40"/>
    <mergeCell ref="Q45:S45"/>
    <mergeCell ref="Q47:S47"/>
    <mergeCell ref="Q32:R32"/>
    <mergeCell ref="G36:T36"/>
    <mergeCell ref="Q37:S37"/>
    <mergeCell ref="B19:B20"/>
    <mergeCell ref="B22:B25"/>
    <mergeCell ref="C22:F22"/>
    <mergeCell ref="S19:T19"/>
    <mergeCell ref="S20:T20"/>
    <mergeCell ref="C19:R20"/>
    <mergeCell ref="C21:V21"/>
    <mergeCell ref="G24:R24"/>
    <mergeCell ref="U24:V24"/>
    <mergeCell ref="S24:T24"/>
    <mergeCell ref="S23:T23"/>
    <mergeCell ref="Y23:AF23"/>
    <mergeCell ref="G33:T33"/>
    <mergeCell ref="C27:F27"/>
    <mergeCell ref="G35:T35"/>
    <mergeCell ref="Y61:AE61"/>
    <mergeCell ref="Y60:AF60"/>
    <mergeCell ref="B57:V57"/>
    <mergeCell ref="Y20:AF20"/>
    <mergeCell ref="G22:V22"/>
    <mergeCell ref="G23:R23"/>
    <mergeCell ref="B41:B47"/>
    <mergeCell ref="U44:V44"/>
    <mergeCell ref="B48:B49"/>
    <mergeCell ref="C49:K49"/>
    <mergeCell ref="Q38:S38"/>
    <mergeCell ref="G34:T34"/>
    <mergeCell ref="T48:V48"/>
    <mergeCell ref="C48:S48"/>
    <mergeCell ref="U40:V40"/>
    <mergeCell ref="C52:K52"/>
    <mergeCell ref="L52:N52"/>
    <mergeCell ref="O52:P52"/>
    <mergeCell ref="R52:S52"/>
    <mergeCell ref="G29:P29"/>
    <mergeCell ref="G30:P30"/>
    <mergeCell ref="G28:V28"/>
    <mergeCell ref="G26:R26"/>
    <mergeCell ref="U27:V27"/>
    <mergeCell ref="U26:V26"/>
    <mergeCell ref="G27:R27"/>
    <mergeCell ref="C25:F25"/>
    <mergeCell ref="G25:R25"/>
    <mergeCell ref="B26:B28"/>
    <mergeCell ref="C26:F26"/>
    <mergeCell ref="Y62:AF63"/>
    <mergeCell ref="Q41:S41"/>
    <mergeCell ref="Q42:S42"/>
    <mergeCell ref="Q43:S43"/>
    <mergeCell ref="Q44:S44"/>
    <mergeCell ref="B17:V17"/>
    <mergeCell ref="B31:B32"/>
    <mergeCell ref="B29:B30"/>
    <mergeCell ref="B35:B36"/>
    <mergeCell ref="B33:B34"/>
    <mergeCell ref="U31:V31"/>
    <mergeCell ref="S26:T26"/>
    <mergeCell ref="U19:V19"/>
    <mergeCell ref="S29:T29"/>
    <mergeCell ref="S30:T30"/>
    <mergeCell ref="S31:T31"/>
    <mergeCell ref="S32:T32"/>
    <mergeCell ref="S27:T27"/>
    <mergeCell ref="U30:V30"/>
    <mergeCell ref="U32:V32"/>
    <mergeCell ref="Q30:R30"/>
    <mergeCell ref="Q31:R31"/>
    <mergeCell ref="Q29:R29"/>
    <mergeCell ref="C29:F29"/>
    <mergeCell ref="Y19:AF19"/>
    <mergeCell ref="B54:V54"/>
    <mergeCell ref="B56:V56"/>
    <mergeCell ref="Y37:AF38"/>
    <mergeCell ref="Y42:AF43"/>
    <mergeCell ref="U41:V41"/>
    <mergeCell ref="U42:V42"/>
    <mergeCell ref="U43:V43"/>
    <mergeCell ref="S25:T25"/>
    <mergeCell ref="U25:V25"/>
    <mergeCell ref="Y29:AF29"/>
    <mergeCell ref="Y30:AF31"/>
    <mergeCell ref="Q46:S46"/>
    <mergeCell ref="C28:F28"/>
    <mergeCell ref="C33:F33"/>
    <mergeCell ref="U20:V20"/>
    <mergeCell ref="U29:V29"/>
    <mergeCell ref="U37:V37"/>
    <mergeCell ref="U38:V38"/>
    <mergeCell ref="U39:V39"/>
    <mergeCell ref="U46:V46"/>
    <mergeCell ref="C23:F23"/>
    <mergeCell ref="C24:F24"/>
    <mergeCell ref="B37:B40"/>
  </mergeCells>
  <phoneticPr fontId="2" type="noConversion"/>
  <dataValidations count="12">
    <dataValidation type="list" allowBlank="1" showInputMessage="1" showErrorMessage="1" sqref="U20:V20" xr:uid="{00000000-0002-0000-0000-000002000000}">
      <formula1>INDIRECT($C$19)</formula1>
    </dataValidation>
    <dataValidation type="list" allowBlank="1" showInputMessage="1" showErrorMessage="1" sqref="H38" xr:uid="{00000000-0002-0000-0000-000003000000}">
      <formula1>$C$87:$C$197</formula1>
    </dataValidation>
    <dataValidation type="list" allowBlank="1" showInputMessage="1" showErrorMessage="1" sqref="J38" xr:uid="{00000000-0002-0000-0000-000004000000}">
      <formula1>$H$88:$H$100</formula1>
    </dataValidation>
    <dataValidation type="list" allowBlank="1" showInputMessage="1" showErrorMessage="1" sqref="S30:T32" xr:uid="{00000000-0002-0000-0000-000006000000}">
      <formula1>$U$88:$U$91</formula1>
    </dataValidation>
    <dataValidation type="list" allowBlank="1" showInputMessage="1" showErrorMessage="1" sqref="Q30:R32" xr:uid="{00000000-0002-0000-0000-000007000000}">
      <formula1>$T$88:$T$93</formula1>
    </dataValidation>
    <dataValidation type="list" allowBlank="1" showInputMessage="1" showErrorMessage="1" sqref="W48" xr:uid="{00000000-0002-0000-0000-000008000000}">
      <formula1>$T$94:$T$95</formula1>
    </dataValidation>
    <dataValidation type="list" allowBlank="1" showInputMessage="1" showErrorMessage="1" sqref="C21:V21" xr:uid="{2365C035-A724-4D86-ABEF-4832B8F7880C}">
      <formula1>$Z$106:$Z$110</formula1>
    </dataValidation>
    <dataValidation type="list" allowBlank="1" showInputMessage="1" showErrorMessage="1" errorTitle="해당전공 입력!" error="셀 오른쪽 화살표를 클릭하고 선택해주세요." sqref="C19:R20" xr:uid="{417826D2-4A82-4922-A67D-BAFB3ED0B0AA}">
      <formula1>$Z$87:$Z$100</formula1>
    </dataValidation>
    <dataValidation type="list" errorStyle="warning" allowBlank="1" showInputMessage="1" showErrorMessage="1" errorTitle="세부전공입력" error="오른쪽 화살표로 선택하세요." sqref="U19:V19" xr:uid="{EB97A812-09E8-41C5-A4F3-CD8A451DB6DE}">
      <formula1>INDIRECT($C$19)</formula1>
    </dataValidation>
    <dataValidation type="list" allowBlank="1" showInputMessage="1" showErrorMessage="1" sqref="E30:E32 E34:E36 E38:E47 J39:J47" xr:uid="{D2910008-7D27-4426-AB06-85CAD3AD6916}">
      <formula1>$H$88:$H$101</formula1>
    </dataValidation>
    <dataValidation type="list" allowBlank="1" showInputMessage="1" showErrorMessage="1" sqref="C30:C32 C34:C36 C38:C47 H39:H47" xr:uid="{B08FE715-A08F-43AF-AE33-D4B32BED2433}">
      <formula1>$C$106:$C$198</formula1>
    </dataValidation>
    <dataValidation type="list" allowBlank="1" showInputMessage="1" showErrorMessage="1" sqref="T48:V48" xr:uid="{1CE2CB37-B9DC-4B8A-9CB9-0C6C746A75B8}">
      <formula1>$T$94:$T$96</formula1>
    </dataValidation>
  </dataValidations>
  <pageMargins left="0.59055118110236227" right="0.59055118110236227" top="0.74803149606299213" bottom="0.74803149606299213" header="0.31496062992125984" footer="0.31496062992125984"/>
  <pageSetup paperSize="9" scale="6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0"/>
  </sheetPr>
  <dimension ref="A1:CZ21"/>
  <sheetViews>
    <sheetView zoomScale="85" zoomScaleNormal="85" workbookViewId="0">
      <selection activeCell="B2" sqref="A1:CZ3"/>
    </sheetView>
  </sheetViews>
  <sheetFormatPr defaultRowHeight="13.5"/>
  <cols>
    <col min="1" max="1" width="9" style="2" customWidth="1"/>
    <col min="2" max="2" width="10.77734375" style="2" bestFit="1" customWidth="1"/>
    <col min="3" max="3" width="10.77734375" style="2" customWidth="1"/>
    <col min="4" max="4" width="16.21875" style="2" customWidth="1"/>
    <col min="5" max="5" width="6" style="2" bestFit="1" customWidth="1"/>
    <col min="6" max="7" width="11.33203125" style="2" customWidth="1"/>
    <col min="8" max="9" width="10.44140625" style="2" customWidth="1"/>
    <col min="10" max="10" width="18.5546875" style="2" customWidth="1"/>
    <col min="11" max="11" width="12.21875" style="2" bestFit="1" customWidth="1"/>
    <col min="12" max="15" width="12.21875" style="2" customWidth="1"/>
    <col min="16" max="16" width="19.88671875" style="2" customWidth="1"/>
    <col min="17" max="17" width="10.77734375" style="2" bestFit="1" customWidth="1"/>
    <col min="18" max="21" width="8.88671875" style="2"/>
    <col min="22" max="22" width="10.77734375" style="2" bestFit="1" customWidth="1"/>
    <col min="23" max="23" width="10" style="2" customWidth="1"/>
    <col min="24" max="26" width="8.88671875" style="2"/>
    <col min="27" max="27" width="10.77734375" style="2" bestFit="1" customWidth="1"/>
    <col min="28" max="31" width="8.88671875" style="2"/>
    <col min="32" max="32" width="12" style="2" customWidth="1"/>
    <col min="33" max="33" width="8.88671875" style="2"/>
    <col min="34" max="34" width="8.44140625" style="2" customWidth="1"/>
    <col min="35" max="35" width="17.109375" style="2" customWidth="1"/>
    <col min="36" max="36" width="12" style="2" customWidth="1"/>
    <col min="37" max="37" width="8.88671875" style="2"/>
    <col min="38" max="38" width="8.44140625" style="2" customWidth="1"/>
    <col min="39" max="39" width="17.109375" style="2" customWidth="1"/>
    <col min="40" max="40" width="12" style="2" customWidth="1"/>
    <col min="41" max="41" width="8.88671875" style="2"/>
    <col min="42" max="42" width="8.44140625" style="2" customWidth="1"/>
    <col min="43" max="43" width="17.109375" style="2" customWidth="1"/>
    <col min="44" max="46" width="11.33203125" customWidth="1"/>
    <col min="47" max="47" width="12.77734375" customWidth="1"/>
    <col min="48" max="48" width="9.88671875" customWidth="1"/>
    <col min="49" max="49" width="15" customWidth="1"/>
    <col min="50" max="50" width="11.33203125" customWidth="1"/>
    <col min="51" max="51" width="10.5546875" customWidth="1"/>
    <col min="52" max="52" width="10.6640625" customWidth="1"/>
    <col min="53" max="54" width="11" customWidth="1"/>
    <col min="55" max="55" width="15" customWidth="1"/>
    <col min="56" max="56" width="11.33203125" customWidth="1"/>
    <col min="57" max="57" width="10.5546875" customWidth="1"/>
    <col min="58" max="58" width="10.6640625" customWidth="1"/>
    <col min="59" max="60" width="11" customWidth="1"/>
    <col min="61" max="61" width="15" customWidth="1"/>
    <col min="62" max="62" width="11.33203125" customWidth="1"/>
    <col min="63" max="63" width="10.5546875" customWidth="1"/>
    <col min="64" max="64" width="10.6640625" customWidth="1"/>
    <col min="65" max="66" width="11" customWidth="1"/>
    <col min="67" max="67" width="15" customWidth="1"/>
    <col min="68" max="68" width="11.33203125" customWidth="1"/>
    <col min="69" max="69" width="10.5546875" customWidth="1"/>
    <col min="70" max="70" width="10.6640625" customWidth="1"/>
    <col min="71" max="72" width="11" customWidth="1"/>
    <col min="73" max="73" width="15" customWidth="1"/>
    <col min="74" max="79" width="11" customWidth="1"/>
    <col min="80" max="80" width="11.33203125" customWidth="1"/>
    <col min="81" max="81" width="10.5546875" customWidth="1"/>
    <col min="82" max="82" width="10.6640625" customWidth="1"/>
    <col min="83" max="84" width="11" customWidth="1"/>
    <col min="85" max="85" width="15" customWidth="1"/>
    <col min="86" max="91" width="11" customWidth="1"/>
    <col min="92" max="92" width="11.33203125" customWidth="1"/>
    <col min="93" max="93" width="10.5546875" customWidth="1"/>
    <col min="94" max="94" width="10.6640625" customWidth="1"/>
    <col min="95" max="96" width="11" customWidth="1"/>
    <col min="97" max="97" width="15" customWidth="1"/>
    <col min="98" max="103" width="11" customWidth="1"/>
    <col min="104" max="104" width="20.109375" bestFit="1" customWidth="1"/>
  </cols>
  <sheetData>
    <row r="1" spans="1:104" ht="14.25" thickBot="1">
      <c r="A1" s="298" t="s">
        <v>2</v>
      </c>
      <c r="B1" s="299"/>
      <c r="C1" s="299"/>
      <c r="D1" s="79" t="s">
        <v>237</v>
      </c>
      <c r="E1" s="298" t="s">
        <v>153</v>
      </c>
      <c r="F1" s="299"/>
      <c r="G1" s="299"/>
      <c r="H1" s="299"/>
      <c r="I1" s="299"/>
      <c r="J1" s="299"/>
      <c r="K1" s="299"/>
      <c r="L1" s="299" t="s">
        <v>241</v>
      </c>
      <c r="M1" s="299"/>
      <c r="N1" s="299"/>
      <c r="O1" s="299"/>
      <c r="P1" s="299"/>
      <c r="Q1" s="298" t="s">
        <v>154</v>
      </c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8" t="s">
        <v>155</v>
      </c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300" t="s">
        <v>156</v>
      </c>
      <c r="AS1" s="301"/>
      <c r="AT1" s="301"/>
      <c r="AU1" s="301"/>
      <c r="AV1" s="301"/>
      <c r="AW1" s="301"/>
      <c r="AX1" s="301"/>
      <c r="AY1" s="301"/>
      <c r="AZ1" s="301"/>
      <c r="BA1" s="301"/>
      <c r="BB1" s="301"/>
      <c r="BC1" s="301"/>
      <c r="BD1" s="301"/>
      <c r="BE1" s="301"/>
      <c r="BF1" s="301"/>
      <c r="BG1" s="301"/>
      <c r="BH1" s="301"/>
      <c r="BI1" s="301"/>
      <c r="BJ1" s="301"/>
      <c r="BK1" s="301"/>
      <c r="BL1" s="301"/>
      <c r="BM1" s="301"/>
      <c r="BN1" s="301"/>
      <c r="BO1" s="301"/>
      <c r="BP1" s="301"/>
      <c r="BQ1" s="301"/>
      <c r="BR1" s="301"/>
      <c r="BS1" s="301"/>
      <c r="BT1" s="301"/>
      <c r="BU1" s="301"/>
      <c r="BV1" s="301"/>
      <c r="BW1" s="301"/>
      <c r="BX1" s="301"/>
      <c r="BY1" s="301"/>
      <c r="BZ1" s="301"/>
      <c r="CA1" s="30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</row>
    <row r="2" spans="1:104" s="1" customFormat="1" ht="30" customHeight="1" thickBot="1">
      <c r="A2" s="7" t="s">
        <v>0</v>
      </c>
      <c r="B2" s="8" t="s">
        <v>128</v>
      </c>
      <c r="C2" s="8" t="s">
        <v>129</v>
      </c>
      <c r="D2" s="8" t="s">
        <v>238</v>
      </c>
      <c r="E2" s="10" t="s">
        <v>1</v>
      </c>
      <c r="F2" s="10" t="s">
        <v>131</v>
      </c>
      <c r="G2" s="10" t="s">
        <v>256</v>
      </c>
      <c r="H2" s="10" t="s">
        <v>239</v>
      </c>
      <c r="I2" s="10" t="s">
        <v>240</v>
      </c>
      <c r="J2" s="10" t="s">
        <v>215</v>
      </c>
      <c r="K2" s="10" t="s">
        <v>225</v>
      </c>
      <c r="L2" s="23" t="s">
        <v>212</v>
      </c>
      <c r="M2" s="23" t="s">
        <v>151</v>
      </c>
      <c r="N2" s="23" t="s">
        <v>152</v>
      </c>
      <c r="O2" s="23" t="s">
        <v>213</v>
      </c>
      <c r="P2" s="23" t="s">
        <v>215</v>
      </c>
      <c r="Q2" s="20" t="s">
        <v>141</v>
      </c>
      <c r="R2" s="21" t="s">
        <v>137</v>
      </c>
      <c r="S2" s="21" t="s">
        <v>138</v>
      </c>
      <c r="T2" s="21" t="s">
        <v>139</v>
      </c>
      <c r="U2" s="22" t="s">
        <v>140</v>
      </c>
      <c r="V2" s="20" t="s">
        <v>3</v>
      </c>
      <c r="W2" s="21" t="s">
        <v>4</v>
      </c>
      <c r="X2" s="21" t="s">
        <v>5</v>
      </c>
      <c r="Y2" s="21" t="s">
        <v>6</v>
      </c>
      <c r="Z2" s="22" t="s">
        <v>7</v>
      </c>
      <c r="AA2" s="20" t="s">
        <v>132</v>
      </c>
      <c r="AB2" s="21" t="s">
        <v>133</v>
      </c>
      <c r="AC2" s="21" t="s">
        <v>134</v>
      </c>
      <c r="AD2" s="21" t="s">
        <v>135</v>
      </c>
      <c r="AE2" s="22" t="s">
        <v>136</v>
      </c>
      <c r="AF2" s="14" t="s">
        <v>8</v>
      </c>
      <c r="AG2" s="11" t="s">
        <v>9</v>
      </c>
      <c r="AH2" s="11" t="s">
        <v>10</v>
      </c>
      <c r="AI2" s="12" t="s">
        <v>16</v>
      </c>
      <c r="AJ2" s="14" t="s">
        <v>142</v>
      </c>
      <c r="AK2" s="11" t="s">
        <v>143</v>
      </c>
      <c r="AL2" s="11" t="s">
        <v>144</v>
      </c>
      <c r="AM2" s="12" t="s">
        <v>145</v>
      </c>
      <c r="AN2" s="14" t="s">
        <v>146</v>
      </c>
      <c r="AO2" s="11" t="s">
        <v>147</v>
      </c>
      <c r="AP2" s="11" t="s">
        <v>148</v>
      </c>
      <c r="AQ2" s="12" t="s">
        <v>149</v>
      </c>
      <c r="AR2" s="5" t="s">
        <v>157</v>
      </c>
      <c r="AS2" s="5" t="s">
        <v>158</v>
      </c>
      <c r="AT2" s="24" t="s">
        <v>159</v>
      </c>
      <c r="AU2" s="6" t="s">
        <v>11</v>
      </c>
      <c r="AV2" s="15" t="s">
        <v>12</v>
      </c>
      <c r="AW2" s="13" t="s">
        <v>13</v>
      </c>
      <c r="AX2" s="16" t="s">
        <v>14</v>
      </c>
      <c r="AY2" s="17" t="s">
        <v>161</v>
      </c>
      <c r="AZ2" s="17" t="s">
        <v>160</v>
      </c>
      <c r="BA2" s="18" t="s">
        <v>162</v>
      </c>
      <c r="BB2" s="29" t="s">
        <v>163</v>
      </c>
      <c r="BC2" s="19" t="s">
        <v>15</v>
      </c>
      <c r="BD2" s="20" t="s">
        <v>164</v>
      </c>
      <c r="BE2" s="21" t="s">
        <v>165</v>
      </c>
      <c r="BF2" s="21" t="s">
        <v>166</v>
      </c>
      <c r="BG2" s="35" t="s">
        <v>167</v>
      </c>
      <c r="BH2" s="36" t="s">
        <v>168</v>
      </c>
      <c r="BI2" s="37" t="s">
        <v>169</v>
      </c>
      <c r="BJ2" s="30" t="s">
        <v>170</v>
      </c>
      <c r="BK2" s="31" t="s">
        <v>171</v>
      </c>
      <c r="BL2" s="31" t="s">
        <v>172</v>
      </c>
      <c r="BM2" s="32" t="s">
        <v>150</v>
      </c>
      <c r="BN2" s="33" t="s">
        <v>173</v>
      </c>
      <c r="BO2" s="34" t="s">
        <v>174</v>
      </c>
      <c r="BP2" s="16" t="s">
        <v>175</v>
      </c>
      <c r="BQ2" s="17" t="s">
        <v>176</v>
      </c>
      <c r="BR2" s="17" t="s">
        <v>177</v>
      </c>
      <c r="BS2" s="18" t="s">
        <v>178</v>
      </c>
      <c r="BT2" s="29" t="s">
        <v>179</v>
      </c>
      <c r="BU2" s="19" t="s">
        <v>180</v>
      </c>
      <c r="BV2" s="30" t="s">
        <v>181</v>
      </c>
      <c r="BW2" s="31" t="s">
        <v>182</v>
      </c>
      <c r="BX2" s="31" t="s">
        <v>183</v>
      </c>
      <c r="BY2" s="32" t="s">
        <v>184</v>
      </c>
      <c r="BZ2" s="33" t="s">
        <v>185</v>
      </c>
      <c r="CA2" s="34" t="s">
        <v>186</v>
      </c>
      <c r="CB2" s="16" t="s">
        <v>257</v>
      </c>
      <c r="CC2" s="17" t="s">
        <v>258</v>
      </c>
      <c r="CD2" s="17" t="s">
        <v>259</v>
      </c>
      <c r="CE2" s="18" t="s">
        <v>260</v>
      </c>
      <c r="CF2" s="29" t="s">
        <v>261</v>
      </c>
      <c r="CG2" s="19" t="s">
        <v>262</v>
      </c>
      <c r="CH2" s="30" t="s">
        <v>263</v>
      </c>
      <c r="CI2" s="31" t="s">
        <v>264</v>
      </c>
      <c r="CJ2" s="31" t="s">
        <v>265</v>
      </c>
      <c r="CK2" s="32" t="s">
        <v>266</v>
      </c>
      <c r="CL2" s="33" t="s">
        <v>267</v>
      </c>
      <c r="CM2" s="34" t="s">
        <v>268</v>
      </c>
      <c r="CN2" s="16" t="s">
        <v>269</v>
      </c>
      <c r="CO2" s="17" t="s">
        <v>270</v>
      </c>
      <c r="CP2" s="17" t="s">
        <v>271</v>
      </c>
      <c r="CQ2" s="18" t="s">
        <v>272</v>
      </c>
      <c r="CR2" s="29" t="s">
        <v>273</v>
      </c>
      <c r="CS2" s="19" t="s">
        <v>274</v>
      </c>
      <c r="CT2" s="30" t="s">
        <v>275</v>
      </c>
      <c r="CU2" s="31" t="s">
        <v>276</v>
      </c>
      <c r="CV2" s="31" t="s">
        <v>277</v>
      </c>
      <c r="CW2" s="32" t="s">
        <v>278</v>
      </c>
      <c r="CX2" s="33" t="s">
        <v>279</v>
      </c>
      <c r="CY2" s="34" t="s">
        <v>280</v>
      </c>
      <c r="CZ2" s="19" t="s">
        <v>192</v>
      </c>
    </row>
    <row r="3" spans="1:104" s="3" customFormat="1" ht="19.5" customHeight="1">
      <c r="A3" s="4" t="str">
        <f>등록자료!C19</f>
        <v>전문분야 입력&lt;우측화살표 클릭&gt;</v>
      </c>
      <c r="B3" s="4" t="str">
        <f>등록자료!U19</f>
        <v>전문분야 입력&lt;우측화살표 클릭&gt;</v>
      </c>
      <c r="C3" s="4" t="str">
        <f>등록자료!U20</f>
        <v>전문분야 입력&lt;우측화살표 클릭&gt;</v>
      </c>
      <c r="D3" s="4" t="str">
        <f>등록자료!C21</f>
        <v>&lt;자격요건 선택&gt; -&gt; 오른쪽 화살표 클릭</v>
      </c>
      <c r="E3" s="4" t="str">
        <f>등록자료!G22</f>
        <v>작성 예: 홍길동</v>
      </c>
      <c r="F3" s="4" t="str">
        <f>등록자료!G23</f>
        <v>작성 예: 000-0000-0000</v>
      </c>
      <c r="G3" s="4" t="str">
        <f>등록자료!U23</f>
        <v>작성 예: 1970-01-01</v>
      </c>
      <c r="H3" s="4" t="str">
        <f>등록자료!G24</f>
        <v>작성 예: hello@com.co.kr</v>
      </c>
      <c r="I3" s="4" t="str">
        <f>등록자료!U24</f>
        <v>작성 예: hello@si.re.kr</v>
      </c>
      <c r="J3" s="101" t="str">
        <f>등록자료!G25</f>
        <v>작성 예: 서울시 서초구 논현동 000-00</v>
      </c>
      <c r="K3" s="101">
        <f>등록자료!U25</f>
        <v>0</v>
      </c>
      <c r="L3" s="101" t="str">
        <f>등록자료!G26</f>
        <v>작성 예: 한국대학교</v>
      </c>
      <c r="M3" s="101" t="str">
        <f>등록자료!U26</f>
        <v>작성 예: 자원공학과</v>
      </c>
      <c r="N3" s="4" t="str">
        <f>등록자료!G27</f>
        <v>작성 예: 강의, 연구 등</v>
      </c>
      <c r="O3" s="4" t="str">
        <f>등록자료!U27</f>
        <v>작성 예: 정교수</v>
      </c>
      <c r="P3" s="4">
        <f>등록자료!G28</f>
        <v>0</v>
      </c>
      <c r="Q3" s="28" t="e">
        <f>IF(등록자료!C30&lt;&gt;0,(DATE(등록자료!C30,등록자료!E30,1)),"")</f>
        <v>#VALUE!</v>
      </c>
      <c r="R3" s="4" t="str">
        <f>IF(등록자료!G30&lt;&gt;0,등록자료!G30,"")</f>
        <v/>
      </c>
      <c r="S3" s="4" t="str">
        <f>IF(등록자료!Q30&lt;&gt;0,등록자료!Q30,"")</f>
        <v>&lt;입력&gt;</v>
      </c>
      <c r="T3" s="4" t="str">
        <f>IF(등록자료!S30&lt;&gt;0,등록자료!S30,"")</f>
        <v>&lt;입력&gt;</v>
      </c>
      <c r="U3" s="4" t="str">
        <f>IF(등록자료!U30&lt;&gt;0,등록자료!U30,"")</f>
        <v/>
      </c>
      <c r="V3" s="28" t="str">
        <f>IF(등록자료!C31&lt;&gt;0,(DATE(등록자료!C31,등록자료!E31,1)),"")</f>
        <v/>
      </c>
      <c r="W3" s="4" t="str">
        <f>IF(등록자료!G31&lt;&gt;0,등록자료!G31,"")</f>
        <v/>
      </c>
      <c r="X3" s="4" t="str">
        <f>IF(등록자료!Q31&lt;&gt;0,등록자료!Q31,"")</f>
        <v/>
      </c>
      <c r="Y3" s="4" t="str">
        <f>IF(등록자료!S31&lt;&gt;0,등록자료!S31,"")</f>
        <v/>
      </c>
      <c r="Z3" s="4" t="str">
        <f>IF(등록자료!U31&lt;&gt;0,등록자료!U31,"")</f>
        <v/>
      </c>
      <c r="AA3" s="28" t="str">
        <f>IF(등록자료!C32&lt;&gt;0,(DATE(등록자료!C32,등록자료!E32,1)),"")</f>
        <v/>
      </c>
      <c r="AB3" s="4" t="str">
        <f>IF(등록자료!G32&lt;&gt;0,등록자료!G32,"")</f>
        <v/>
      </c>
      <c r="AC3" s="4" t="str">
        <f>IF(등록자료!Q32&lt;&gt;0,등록자료!Q32,"")</f>
        <v/>
      </c>
      <c r="AD3" s="4" t="str">
        <f>IF(등록자료!S32&lt;&gt;0,등록자료!S32,"")</f>
        <v/>
      </c>
      <c r="AE3" s="4" t="str">
        <f>IF(등록자료!U32&lt;&gt;0,등록자료!U32,"")</f>
        <v/>
      </c>
      <c r="AF3" s="28" t="e">
        <f>IF(등록자료!C34&lt;&gt;0,(DATE(등록자료!C34,등록자료!E34,1)),"")</f>
        <v>#VALUE!</v>
      </c>
      <c r="AG3" s="4" t="str">
        <f>IF(등록자료!G34&lt;&gt;0,등록자료!G34,"")</f>
        <v/>
      </c>
      <c r="AH3" s="4" t="str">
        <f>IF(등록자료!U34&lt;&gt;0,등록자료!U34,"")</f>
        <v/>
      </c>
      <c r="AI3" s="4" t="str">
        <f>IF(등록자료!V34&lt;&gt;0,등록자료!V34,"")</f>
        <v/>
      </c>
      <c r="AJ3" s="28" t="str">
        <f>IF(등록자료!C35&lt;&gt;0,(DATE(등록자료!C35,등록자료!E35,1)),"")</f>
        <v/>
      </c>
      <c r="AK3" s="4" t="str">
        <f>IF(등록자료!G35&lt;&gt;0,등록자료!G35,"")</f>
        <v/>
      </c>
      <c r="AL3" s="4" t="str">
        <f>IF(등록자료!U35&lt;&gt;0,등록자료!U35,"")</f>
        <v/>
      </c>
      <c r="AM3" s="4" t="str">
        <f>IF(등록자료!V35&lt;&gt;0,등록자료!V35,"")</f>
        <v/>
      </c>
      <c r="AN3" s="28" t="str">
        <f>IF(등록자료!C36&lt;&gt;0,(DATE(등록자료!C36,등록자료!E36,1)),"")</f>
        <v/>
      </c>
      <c r="AO3" s="4" t="str">
        <f>IF(등록자료!G36&lt;&gt;0,등록자료!G36,"")</f>
        <v/>
      </c>
      <c r="AP3" s="4" t="str">
        <f>IF(등록자료!U36&lt;&gt;0,등록자료!U36,"")</f>
        <v/>
      </c>
      <c r="AQ3" s="4" t="str">
        <f>IF(등록자료!V36&lt;&gt;0,등록자료!V36,"")</f>
        <v/>
      </c>
      <c r="AR3" s="28" t="e">
        <f>IF(등록자료!C38&lt;&gt;0,(DATE(등록자료!C38,등록자료!E38,1)),"")</f>
        <v>#VALUE!</v>
      </c>
      <c r="AS3" s="28">
        <f ca="1">IF(등록자료!H38&lt;&gt;0,(DATE(등록자료!H38,등록자료!J38,1)),"")</f>
        <v>45200</v>
      </c>
      <c r="AT3" s="4" t="e">
        <f ca="1">등록자료!N38</f>
        <v>#VALUE!</v>
      </c>
      <c r="AU3" s="4" t="str">
        <f>IF(등록자료!Q38&lt;&gt;0,등록자료!Q38,"")</f>
        <v>작성 예: 한국대학교</v>
      </c>
      <c r="AV3" s="9" t="str">
        <f>IF(등록자료!T38&lt;&gt;0,등록자료!T38,"")</f>
        <v>작성 예: 정교수</v>
      </c>
      <c r="AW3" s="4" t="str">
        <f>IF(등록자료!U38&lt;&gt;0,등록자료!U38,"")</f>
        <v>작성 예: 강의, 연구 등</v>
      </c>
      <c r="AX3" s="28" t="str">
        <f>IF(등록자료!C39&lt;&gt;0,(DATE(등록자료!C39,등록자료!E39,1)),"")</f>
        <v/>
      </c>
      <c r="AY3" s="28" t="str">
        <f>IF(등록자료!H39&lt;&gt;0,(DATE(등록자료!H39,등록자료!J39,1)),"")</f>
        <v/>
      </c>
      <c r="AZ3" s="4" t="str">
        <f>등록자료!N39</f>
        <v/>
      </c>
      <c r="BA3" s="9" t="str">
        <f>IF(등록자료!Q39&lt;&gt;0,등록자료!Q39,"")</f>
        <v/>
      </c>
      <c r="BB3" s="9" t="str">
        <f>IF(등록자료!T39&lt;&gt;0,등록자료!T39,"")</f>
        <v/>
      </c>
      <c r="BC3" s="4" t="str">
        <f>IF(등록자료!U39&lt;&gt;0,등록자료!U39,"")</f>
        <v/>
      </c>
      <c r="BD3" s="28" t="str">
        <f>IF(등록자료!C40&lt;&gt;0,(DATE(등록자료!C40,등록자료!E40,1)),"")</f>
        <v/>
      </c>
      <c r="BE3" s="28" t="str">
        <f>IF(등록자료!H40&lt;&gt;0,(DATE(등록자료!H40,등록자료!J40,1)),"")</f>
        <v/>
      </c>
      <c r="BF3" s="4" t="str">
        <f>등록자료!N40</f>
        <v/>
      </c>
      <c r="BG3" s="9" t="str">
        <f>IF(등록자료!Q40&lt;&gt;0,등록자료!Q40,"")</f>
        <v/>
      </c>
      <c r="BH3" s="9" t="str">
        <f>IF(등록자료!T40&lt;&gt;0,등록자료!T40,"")</f>
        <v/>
      </c>
      <c r="BI3" s="4" t="str">
        <f>IF(등록자료!U40&lt;&gt;0,등록자료!U40,"")</f>
        <v/>
      </c>
      <c r="BJ3" s="28" t="str">
        <f>IF(등록자료!C41&lt;&gt;0,(DATE(등록자료!C41,등록자료!E41,1)),"")</f>
        <v/>
      </c>
      <c r="BK3" s="28" t="str">
        <f>IF(등록자료!H41&lt;&gt;0,(DATE(등록자료!H41,등록자료!J41,1)),"")</f>
        <v/>
      </c>
      <c r="BL3" s="4" t="str">
        <f>등록자료!N41</f>
        <v/>
      </c>
      <c r="BM3" s="101">
        <f>등록자료!Q41</f>
        <v>0</v>
      </c>
      <c r="BN3" s="101">
        <f>등록자료!T41</f>
        <v>0</v>
      </c>
      <c r="BO3" s="101">
        <f>등록자료!U41</f>
        <v>0</v>
      </c>
      <c r="BP3" s="28" t="str">
        <f>IF(등록자료!C42&lt;&gt;0,(DATE(등록자료!C42,등록자료!E42,1)),"")</f>
        <v/>
      </c>
      <c r="BQ3" s="28" t="str">
        <f>IF(등록자료!H42&lt;&gt;0,(DATE(등록자료!H42,등록자료!J42,1)),"")</f>
        <v/>
      </c>
      <c r="BR3" s="4" t="str">
        <f>등록자료!N42</f>
        <v/>
      </c>
      <c r="BS3" s="103">
        <f>등록자료!Q42</f>
        <v>0</v>
      </c>
      <c r="BT3" s="103">
        <f>등록자료!T42</f>
        <v>0</v>
      </c>
      <c r="BU3" s="101">
        <f>등록자료!U42</f>
        <v>0</v>
      </c>
      <c r="BV3" s="28" t="str">
        <f>IF(등록자료!C43&lt;&gt;0,(DATE(등록자료!C43,등록자료!E43,1)),"")</f>
        <v/>
      </c>
      <c r="BW3" s="28" t="str">
        <f>IF(등록자료!H43&lt;&gt;0,(DATE(등록자료!H43,등록자료!J43,1)),"")</f>
        <v/>
      </c>
      <c r="BX3" s="4" t="str">
        <f>등록자료!N43</f>
        <v/>
      </c>
      <c r="BY3" s="103">
        <f>등록자료!Q43</f>
        <v>0</v>
      </c>
      <c r="BZ3" s="103">
        <f>등록자료!T43</f>
        <v>0</v>
      </c>
      <c r="CA3" s="101">
        <f>등록자료!U43</f>
        <v>0</v>
      </c>
      <c r="CB3" s="28" t="str">
        <f>IF(등록자료!C44&lt;&gt;0,(DATE(등록자료!C44,등록자료!E44,1)),"")</f>
        <v/>
      </c>
      <c r="CC3" s="28" t="str">
        <f>IF(등록자료!H44&lt;&gt;0,(DATE(등록자료!H44,등록자료!J44,1)),"")</f>
        <v/>
      </c>
      <c r="CD3" s="4" t="str">
        <f>등록자료!N44</f>
        <v/>
      </c>
      <c r="CE3" s="103">
        <f>등록자료!Q44</f>
        <v>0</v>
      </c>
      <c r="CF3" s="103">
        <f>등록자료!T44</f>
        <v>0</v>
      </c>
      <c r="CG3" s="101">
        <f>등록자료!U44</f>
        <v>0</v>
      </c>
      <c r="CH3" s="28" t="str">
        <f>IF(등록자료!C45&lt;&gt;0,(DATE(등록자료!C45,등록자료!E45,1)),"")</f>
        <v/>
      </c>
      <c r="CI3" s="28" t="str">
        <f>IF(등록자료!H45&lt;&gt;0,(DATE(등록자료!H45,등록자료!J45,1)),"")</f>
        <v/>
      </c>
      <c r="CJ3" s="4" t="str">
        <f>등록자료!N45</f>
        <v/>
      </c>
      <c r="CK3" s="103">
        <f>등록자료!Q45</f>
        <v>0</v>
      </c>
      <c r="CL3" s="103">
        <f>등록자료!T45</f>
        <v>0</v>
      </c>
      <c r="CM3" s="101">
        <f>등록자료!U45</f>
        <v>0</v>
      </c>
      <c r="CN3" s="28" t="str">
        <f>IF(등록자료!C46&lt;&gt;0,(DATE(등록자료!C46,등록자료!E46,1)),"")</f>
        <v/>
      </c>
      <c r="CO3" s="28" t="str">
        <f>IF(등록자료!H46&lt;&gt;0,(DATE(등록자료!H46,등록자료!J46,1)),"")</f>
        <v/>
      </c>
      <c r="CP3" s="4" t="str">
        <f>등록자료!N46</f>
        <v/>
      </c>
      <c r="CQ3" s="103">
        <f>등록자료!Q46</f>
        <v>0</v>
      </c>
      <c r="CR3" s="103">
        <f>등록자료!T46</f>
        <v>0</v>
      </c>
      <c r="CS3" s="101">
        <f>등록자료!U46</f>
        <v>0</v>
      </c>
      <c r="CT3" s="28" t="str">
        <f>IF(등록자료!C47&lt;&gt;0,(DATE(등록자료!C47,등록자료!E47,1)),"")</f>
        <v/>
      </c>
      <c r="CU3" s="28" t="str">
        <f>IF(등록자료!H47&lt;&gt;0,(DATE(등록자료!H47,등록자료!J47,1)),"")</f>
        <v/>
      </c>
      <c r="CV3" s="4" t="str">
        <f>등록자료!N47</f>
        <v/>
      </c>
      <c r="CW3" s="103">
        <f>등록자료!Q47</f>
        <v>0</v>
      </c>
      <c r="CX3" s="103">
        <f>등록자료!T47</f>
        <v>0</v>
      </c>
      <c r="CY3" s="101">
        <f>등록자료!U47</f>
        <v>0</v>
      </c>
      <c r="CZ3" s="4" t="str">
        <f>등록자료!T48</f>
        <v>&lt;입력&gt;</v>
      </c>
    </row>
    <row r="4" spans="1:104">
      <c r="V4" s="26"/>
    </row>
    <row r="9" spans="1:104">
      <c r="S9" s="25"/>
      <c r="T9" s="25"/>
      <c r="U9" s="25"/>
      <c r="V9" s="25"/>
      <c r="W9" s="25"/>
    </row>
    <row r="10" spans="1:104">
      <c r="S10" s="25"/>
      <c r="T10" s="25"/>
      <c r="U10" s="27"/>
      <c r="V10" s="25"/>
      <c r="W10" s="25"/>
    </row>
    <row r="11" spans="1:104">
      <c r="S11" s="25"/>
      <c r="T11" s="25"/>
      <c r="U11" s="25"/>
      <c r="V11" s="25"/>
      <c r="W11" s="25"/>
    </row>
    <row r="12" spans="1:104">
      <c r="S12" s="25"/>
      <c r="T12" s="25"/>
      <c r="U12" s="25"/>
      <c r="V12" s="25"/>
      <c r="W12" s="25"/>
    </row>
    <row r="13" spans="1:104">
      <c r="S13" s="25"/>
      <c r="T13" s="25"/>
      <c r="U13" s="25"/>
      <c r="V13" s="25"/>
      <c r="W13" s="25"/>
    </row>
    <row r="14" spans="1:104">
      <c r="S14" s="25"/>
      <c r="T14" s="25"/>
      <c r="U14" s="25"/>
      <c r="V14" s="25"/>
      <c r="W14" s="25"/>
    </row>
    <row r="15" spans="1:104">
      <c r="S15" s="25"/>
      <c r="T15" s="25"/>
      <c r="U15" s="25"/>
      <c r="V15" s="25"/>
      <c r="W15" s="25"/>
    </row>
    <row r="16" spans="1:104">
      <c r="S16" s="25"/>
      <c r="T16" s="25"/>
      <c r="U16" s="25"/>
      <c r="V16" s="25"/>
      <c r="W16" s="25"/>
    </row>
    <row r="17" spans="19:23">
      <c r="S17" s="25"/>
      <c r="T17" s="25"/>
      <c r="U17" s="25"/>
      <c r="V17" s="25"/>
      <c r="W17" s="25"/>
    </row>
    <row r="18" spans="19:23">
      <c r="S18" s="25"/>
      <c r="T18" s="25"/>
      <c r="U18" s="25"/>
      <c r="V18" s="25"/>
      <c r="W18" s="25"/>
    </row>
    <row r="19" spans="19:23">
      <c r="S19" s="25"/>
      <c r="T19" s="25"/>
      <c r="U19" s="25"/>
      <c r="V19" s="25"/>
      <c r="W19" s="25"/>
    </row>
    <row r="20" spans="19:23">
      <c r="S20" s="25"/>
      <c r="T20" s="25"/>
      <c r="U20" s="25"/>
      <c r="V20" s="25"/>
      <c r="W20" s="25"/>
    </row>
    <row r="21" spans="19:23">
      <c r="S21" s="25"/>
      <c r="T21" s="25"/>
      <c r="U21" s="25"/>
      <c r="V21" s="25"/>
      <c r="W21" s="25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6">
    <mergeCell ref="AF1:AQ1"/>
    <mergeCell ref="AR1:CA1"/>
    <mergeCell ref="A1:C1"/>
    <mergeCell ref="E1:K1"/>
    <mergeCell ref="L1:P1"/>
    <mergeCell ref="Q1:AE1"/>
  </mergeCells>
  <phoneticPr fontId="2" type="noConversion"/>
  <pageMargins left="0.23" right="0.22" top="0.98425196850393704" bottom="0.98425196850393704" header="0.51181102362204722" footer="0.51181102362204722"/>
  <pageSetup paperSize="9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16</vt:i4>
      </vt:variant>
    </vt:vector>
  </HeadingPairs>
  <TitlesOfParts>
    <vt:vector size="18" baseType="lpstr">
      <vt:lpstr>등록자료</vt:lpstr>
      <vt:lpstr>DB용 시트(삭제 및 임의변경 금지)</vt:lpstr>
      <vt:lpstr>'DB용 시트(삭제 및 임의변경 금지)'!Print_Area</vt:lpstr>
      <vt:lpstr>등록자료!Print_Area</vt:lpstr>
      <vt:lpstr>감정평가</vt:lpstr>
      <vt:lpstr>건축</vt:lpstr>
      <vt:lpstr>기계</vt:lpstr>
      <vt:lpstr>기타분야</vt:lpstr>
      <vt:lpstr>대분류</vt:lpstr>
      <vt:lpstr>도시·교통</vt:lpstr>
      <vt:lpstr>법률</vt:lpstr>
      <vt:lpstr>소방·안전</vt:lpstr>
      <vt:lpstr>운영·유지관리</vt:lpstr>
      <vt:lpstr>전기</vt:lpstr>
      <vt:lpstr>정보·통신</vt:lpstr>
      <vt:lpstr>토목</vt:lpstr>
      <vt:lpstr>환경·조경</vt:lpstr>
      <vt:lpstr>회계·금융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측정관리처</dc:creator>
  <cp:lastModifiedBy>서울연구원</cp:lastModifiedBy>
  <cp:lastPrinted>2022-01-13T01:27:24Z</cp:lastPrinted>
  <dcterms:created xsi:type="dcterms:W3CDTF">2007-02-13T05:24:52Z</dcterms:created>
  <dcterms:modified xsi:type="dcterms:W3CDTF">2023-10-16T01:44:30Z</dcterms:modified>
</cp:coreProperties>
</file>